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ПЕРАЦИОННЫЕ ПОКАЗАТЕЛИ 2025\2026\"/>
    </mc:Choice>
  </mc:AlternateContent>
  <xr:revisionPtr revIDLastSave="0" documentId="13_ncr:1_{B38A446C-794A-48A8-9B74-03BD817DC1D5}" xr6:coauthVersionLast="47" xr6:coauthVersionMax="47" xr10:uidLastSave="{00000000-0000-0000-0000-000000000000}"/>
  <bookViews>
    <workbookView xWindow="-120" yWindow="-120" windowWidth="29040" windowHeight="15840" tabRatio="931" activeTab="2" xr2:uid="{E2C32744-E6B8-4EFA-9DC5-F1AB4F2E44A3}"/>
  </bookViews>
  <sheets>
    <sheet name="SIB_FS_annual" sheetId="22" r:id="rId1"/>
    <sheet name="SIB_FS_semiannual" sheetId="60" r:id="rId2"/>
    <sheet name="SIB_FS_quarterly" sheetId="35" r:id="rId3"/>
  </sheets>
  <externalReferences>
    <externalReference r:id="rId4"/>
    <externalReference r:id="rId5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0">SIB_FS_annual!$B$1:$B$87</definedName>
    <definedName name="_xlnm.Print_Area" localSheetId="2">SIB_FS_quarterly!$B$1:$B$59</definedName>
    <definedName name="_xlnm.Print_Area" localSheetId="1">SIB_FS_semiannual!$B$1:$B$80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5" l="1"/>
  <c r="O15" i="35"/>
  <c r="P15" i="35"/>
  <c r="N6" i="35"/>
  <c r="O6" i="35"/>
  <c r="P6" i="35"/>
  <c r="N45" i="35"/>
  <c r="O45" i="35"/>
  <c r="P45" i="35"/>
  <c r="M45" i="35"/>
  <c r="M48" i="35"/>
  <c r="O52" i="35"/>
  <c r="P52" i="35"/>
  <c r="M36" i="35"/>
  <c r="M6" i="35"/>
  <c r="M10" i="35" s="1"/>
  <c r="M12" i="35" s="1"/>
  <c r="M15" i="35" s="1"/>
  <c r="M2" i="35"/>
  <c r="I6" i="60"/>
  <c r="I14" i="60"/>
  <c r="N52" i="35" l="1"/>
  <c r="M52" i="35"/>
  <c r="F73" i="22"/>
  <c r="F80" i="22" s="1"/>
  <c r="F52" i="22"/>
  <c r="F51" i="22"/>
  <c r="F44" i="22"/>
  <c r="F21" i="22"/>
  <c r="F29" i="22" s="1"/>
  <c r="H45" i="60"/>
  <c r="H44" i="60"/>
  <c r="H36" i="60"/>
  <c r="H37" i="60" s="1"/>
  <c r="H22" i="60"/>
  <c r="F14" i="22"/>
  <c r="F11" i="22"/>
  <c r="F9" i="22"/>
  <c r="F5" i="22"/>
  <c r="F15" i="35"/>
  <c r="G15" i="35"/>
  <c r="H15" i="35"/>
  <c r="I15" i="35"/>
  <c r="J15" i="35"/>
  <c r="K15" i="35"/>
  <c r="L15" i="35"/>
  <c r="E15" i="35"/>
  <c r="F12" i="35"/>
  <c r="G12" i="35"/>
  <c r="H12" i="35"/>
  <c r="I12" i="35"/>
  <c r="J12" i="35"/>
  <c r="K12" i="35"/>
  <c r="L12" i="35"/>
  <c r="E12" i="35"/>
  <c r="F10" i="35"/>
  <c r="G10" i="35"/>
  <c r="H10" i="35"/>
  <c r="I10" i="35"/>
  <c r="J10" i="35"/>
  <c r="K10" i="35"/>
  <c r="L10" i="35"/>
  <c r="E10" i="35"/>
  <c r="F6" i="35"/>
  <c r="G6" i="35"/>
  <c r="H6" i="35"/>
  <c r="I6" i="35"/>
  <c r="J6" i="35"/>
  <c r="K6" i="35"/>
  <c r="L6" i="35"/>
  <c r="E6" i="35"/>
  <c r="F14" i="60"/>
  <c r="G14" i="60"/>
  <c r="H14" i="60"/>
  <c r="F11" i="60"/>
  <c r="G11" i="60"/>
  <c r="H11" i="60"/>
  <c r="F9" i="60"/>
  <c r="G9" i="60"/>
  <c r="H9" i="60"/>
  <c r="F6" i="60"/>
  <c r="G6" i="60"/>
  <c r="H6" i="60"/>
  <c r="E14" i="60"/>
  <c r="E11" i="60"/>
  <c r="E9" i="60"/>
  <c r="E6" i="60"/>
  <c r="H66" i="60"/>
  <c r="H73" i="60" s="1"/>
  <c r="L48" i="35"/>
  <c r="L45" i="35"/>
  <c r="L52" i="35" l="1"/>
</calcChain>
</file>

<file path=xl/sharedStrings.xml><?xml version="1.0" encoding="utf-8"?>
<sst xmlns="http://schemas.openxmlformats.org/spreadsheetml/2006/main" count="488" uniqueCount="111">
  <si>
    <t>Total</t>
  </si>
  <si>
    <t>Exports</t>
  </si>
  <si>
    <t>Average</t>
  </si>
  <si>
    <t>BT income statement, MTJS</t>
  </si>
  <si>
    <t>Financial income</t>
  </si>
  <si>
    <t>Depreciation</t>
  </si>
  <si>
    <t>Interest cost</t>
  </si>
  <si>
    <t>Provisions</t>
  </si>
  <si>
    <t>Capex</t>
  </si>
  <si>
    <t>Commodities expenses</t>
  </si>
  <si>
    <t>Tax</t>
  </si>
  <si>
    <t>Gross margin</t>
  </si>
  <si>
    <t>EBITDA</t>
  </si>
  <si>
    <t>Net earnings</t>
  </si>
  <si>
    <t>EBIT</t>
  </si>
  <si>
    <t>Unit</t>
  </si>
  <si>
    <t>Comment/reference</t>
  </si>
  <si>
    <t>PPE</t>
  </si>
  <si>
    <t>Intangible assets</t>
  </si>
  <si>
    <t>Accounts receivable</t>
  </si>
  <si>
    <t>Other non-current assets</t>
  </si>
  <si>
    <t>Non-current advances</t>
  </si>
  <si>
    <t>BT assets, MTJS</t>
  </si>
  <si>
    <t>Inventory</t>
  </si>
  <si>
    <t>Current advances</t>
  </si>
  <si>
    <t>Tax prepayments</t>
  </si>
  <si>
    <t>Cash &amp; cash equivalents</t>
  </si>
  <si>
    <t>Total non-current assets</t>
  </si>
  <si>
    <t>Total current assets</t>
  </si>
  <si>
    <t>Total assets</t>
  </si>
  <si>
    <t>BT cash flows, MTJS</t>
  </si>
  <si>
    <t>Electricity sales</t>
  </si>
  <si>
    <t>Heating sales</t>
  </si>
  <si>
    <t>Other operating cash flows</t>
  </si>
  <si>
    <t>Inventory purchase</t>
  </si>
  <si>
    <t>Electricity purchase</t>
  </si>
  <si>
    <t>Payroll</t>
  </si>
  <si>
    <t>Services</t>
  </si>
  <si>
    <t>BT liabilities, MTJS</t>
  </si>
  <si>
    <t>Long-term loans</t>
  </si>
  <si>
    <t>Bonds</t>
  </si>
  <si>
    <t>Other non-current liabilities</t>
  </si>
  <si>
    <t>Total non-current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</si>
  <si>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</si>
  <si>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</si>
  <si>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</si>
  <si>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</si>
  <si>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</si>
  <si>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</si>
  <si>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</si>
  <si>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PPE purchases/divestments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</si>
  <si>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</si>
  <si>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</si>
  <si>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</si>
  <si>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</si>
  <si>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</si>
  <si>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(ecxl. Interest payments)</t>
  </si>
  <si>
    <t>Receivables by counterparty, MTJS</t>
  </si>
  <si>
    <t>#1 highest</t>
  </si>
  <si>
    <t>#2 highest</t>
  </si>
  <si>
    <t>#3 highest</t>
  </si>
  <si>
    <t>#4 highest</t>
  </si>
  <si>
    <t>#5 highest</t>
  </si>
  <si>
    <t>Payables by counterparty, MTJS</t>
  </si>
  <si>
    <t>Other counterparties</t>
  </si>
  <si>
    <t>MTJS</t>
  </si>
  <si>
    <t>Net margin</t>
  </si>
  <si>
    <t>BT current assets, MTJS</t>
  </si>
  <si>
    <t>BT income &amp; margin, MTJS</t>
  </si>
  <si>
    <t>Total liabilities</t>
  </si>
  <si>
    <t>Q3-24</t>
  </si>
  <si>
    <t>Q4-24</t>
  </si>
  <si>
    <t>Q1-24</t>
  </si>
  <si>
    <t>Q2-24</t>
  </si>
  <si>
    <t>Ratio</t>
  </si>
  <si>
    <t>BT Debt service coverage, ratio</t>
  </si>
  <si>
    <t>Debt service coverage ratio</t>
  </si>
  <si>
    <t>H2-2024</t>
  </si>
  <si>
    <t>Sales revenue (Выручка от продаж)</t>
  </si>
  <si>
    <t>Sales revenues (excl. heating) (Выручка от продаж (без учета тепла))</t>
  </si>
  <si>
    <t>Sales revenues (excl. heating)  (Выручка от продаж (без учета тепла))</t>
  </si>
  <si>
    <t>Opex (Операционные расходы)</t>
  </si>
  <si>
    <t>Commodities expenses (Расходы на сырье)</t>
  </si>
  <si>
    <t>Gross margin (Валовая прибыль)</t>
  </si>
  <si>
    <t>Financial income (Финансовый доход)</t>
  </si>
  <si>
    <t>Heating sales revenue (Выручка от продажи тепло энергии)</t>
  </si>
  <si>
    <t>Opex (excl. commodities expenses) (Операционные расходы (без учета расходов на сырье))</t>
  </si>
  <si>
    <t>#1 highest OJSC "Shabakahoi taqsimoti barq"</t>
  </si>
  <si>
    <t>Transmission service</t>
  </si>
  <si>
    <t>Other operating payments</t>
  </si>
  <si>
    <t>H1-2024</t>
  </si>
  <si>
    <t>#2 highest OJSC "Barqi Tojik"</t>
  </si>
  <si>
    <t>added</t>
  </si>
  <si>
    <t>Q1-25</t>
  </si>
  <si>
    <t>Q2-25</t>
  </si>
  <si>
    <t>H1-2025</t>
  </si>
  <si>
    <t>Q3-25</t>
  </si>
  <si>
    <t>Q4-25</t>
  </si>
  <si>
    <t>Provisions безнадежный долг</t>
  </si>
  <si>
    <t>Depreciation амортизатсия</t>
  </si>
  <si>
    <t>Inventory purchase покупка инвентаря</t>
  </si>
  <si>
    <t>Services услуги</t>
  </si>
  <si>
    <t>Tax налог</t>
  </si>
  <si>
    <t>Other operating payments прочие операционнын платежы</t>
  </si>
  <si>
    <t>Net operating cash flow чистый операционный паток</t>
  </si>
  <si>
    <t>Payroll зарплата</t>
  </si>
  <si>
    <t>H2-2025</t>
  </si>
  <si>
    <t>Q1-26</t>
  </si>
  <si>
    <t>Q2-26</t>
  </si>
  <si>
    <t>Q3-26</t>
  </si>
  <si>
    <t>Q4-26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</si>
</sst>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0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4" fontId="5" fillId="3" borderId="7" xfId="3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1" fontId="11" fillId="2" borderId="0" xfId="2" applyNumberFormat="1" applyFont="1" applyFill="1"/>
    <xf numFmtId="0" fontId="10" fillId="2" borderId="0" xfId="0" applyFont="1" applyFill="1" applyAlignment="1">
      <alignment horizontal="right" vertical="center" wrapText="1"/>
    </xf>
    <xf numFmtId="164" fontId="8" fillId="2" borderId="0" xfId="2" applyNumberFormat="1" applyFont="1" applyFill="1"/>
    <xf numFmtId="164" fontId="8" fillId="2" borderId="1" xfId="2" applyNumberFormat="1" applyFont="1" applyFill="1" applyBorder="1"/>
    <xf numFmtId="164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4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 wrapText="1"/>
    </xf>
    <xf numFmtId="164" fontId="11" fillId="2" borderId="6" xfId="3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right" vertical="center" wrapText="1"/>
    </xf>
    <xf numFmtId="9" fontId="8" fillId="2" borderId="0" xfId="2" applyNumberFormat="1" applyFont="1" applyFill="1"/>
    <xf numFmtId="164" fontId="12" fillId="3" borderId="7" xfId="2" applyNumberFormat="1" applyFont="1" applyFill="1" applyBorder="1"/>
    <xf numFmtId="1" fontId="8" fillId="2" borderId="0" xfId="1" applyNumberFormat="1" applyFont="1" applyFill="1"/>
    <xf numFmtId="1" fontId="11" fillId="2" borderId="0" xfId="1" applyNumberFormat="1" applyFont="1" applyFill="1"/>
    <xf numFmtId="164" fontId="12" fillId="3" borderId="1" xfId="2" applyNumberFormat="1" applyFont="1" applyFill="1" applyBorder="1"/>
    <xf numFmtId="164" fontId="8" fillId="2" borderId="2" xfId="2" applyNumberFormat="1" applyFont="1" applyFill="1" applyBorder="1"/>
    <xf numFmtId="0" fontId="10" fillId="2" borderId="6" xfId="0" applyFont="1" applyFill="1" applyBorder="1" applyAlignment="1">
      <alignment horizontal="right" vertical="center" wrapText="1"/>
    </xf>
    <xf numFmtId="165" fontId="8" fillId="2" borderId="0" xfId="2" applyNumberFormat="1" applyFont="1" applyFill="1"/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1" fontId="11" fillId="2" borderId="0" xfId="1" applyNumberFormat="1" applyFont="1" applyFill="1" applyAlignment="1">
      <alignment horizontal="center"/>
    </xf>
    <xf numFmtId="164" fontId="5" fillId="3" borderId="5" xfId="3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164" fontId="11" fillId="2" borderId="6" xfId="3" applyNumberFormat="1" applyFont="1" applyFill="1" applyBorder="1" applyAlignment="1">
      <alignment horizontal="center"/>
    </xf>
    <xf numFmtId="164" fontId="8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1" fontId="16" fillId="2" borderId="0" xfId="2" applyNumberFormat="1" applyFont="1" applyFill="1"/>
    <xf numFmtId="0" fontId="12" fillId="3" borderId="4" xfId="2" applyFont="1" applyFill="1" applyBorder="1" applyAlignment="1">
      <alignment horizontal="center"/>
    </xf>
    <xf numFmtId="0" fontId="16" fillId="2" borderId="0" xfId="2" applyFont="1" applyFill="1"/>
    <xf numFmtId="1" fontId="16" fillId="2" borderId="0" xfId="2" applyNumberFormat="1" applyFont="1" applyFill="1" applyAlignment="1">
      <alignment horizontal="center"/>
    </xf>
    <xf numFmtId="0" fontId="5" fillId="4" borderId="4" xfId="2" applyFont="1" applyFill="1" applyBorder="1" applyAlignment="1">
      <alignment horizontal="center"/>
    </xf>
    <xf numFmtId="1" fontId="5" fillId="4" borderId="4" xfId="3" applyNumberFormat="1" applyFont="1" applyFill="1" applyBorder="1" applyAlignment="1">
      <alignment horizontal="center"/>
    </xf>
    <xf numFmtId="0" fontId="15" fillId="4" borderId="4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/>
    </xf>
    <xf numFmtId="1" fontId="5" fillId="5" borderId="4" xfId="3" applyNumberFormat="1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1" fontId="5" fillId="5" borderId="4" xfId="3" applyNumberFormat="1" applyFont="1" applyFill="1" applyBorder="1" applyAlignment="1">
      <alignment horizontal="left"/>
    </xf>
    <xf numFmtId="0" fontId="15" fillId="5" borderId="4" xfId="2" applyFont="1" applyFill="1" applyBorder="1"/>
  </cellXfs>
  <cellStyles count="7">
    <cellStyle name="Normal 10" xfId="6" xr:uid="{B9AE5063-297F-4BD0-8F75-2CE41E815F21}"/>
    <cellStyle name="Normal 2" xfId="2" xr:uid="{E4211E8E-E0E9-4D66-BCDE-AA0A9FEDC4F7}"/>
    <cellStyle name="Normal 3" xfId="4" xr:uid="{EABF41E3-E320-4ADF-AB21-F811DA115279}"/>
    <cellStyle name="Normal 5" xfId="5" xr:uid="{416ADDBE-39B8-4814-B262-492D8900FFF0}"/>
    <cellStyle name="Normal_Tabell till fig 17, 18, 19, 20, 22, 24 Elmarknaden (Till GA 10 okt) till ETC" xfId="3" xr:uid="{8496C0CB-EA83-4512-8833-6A1693EBA2BB}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b615512/Downloads/energy-in-sweden-facts-and-figures_2022%20(1).xlsx" TargetMode="External"/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4A12-C300-44A4-B5CE-6C764071B164}">
  <sheetPr>
    <tabColor theme="8" tint="0.59999389629810485"/>
  </sheetPr>
  <dimension ref="A1:L121"/>
  <sheetViews>
    <sheetView zoomScale="80" zoomScaleNormal="80" workbookViewId="0">
      <selection activeCell="F63" sqref="F63"/>
    </sheetView>
  </sheetViews>
  <sheetFormatPr defaultColWidth="8" defaultRowHeight="12.75"/>
  <cols>
    <col min="1" max="1" width="8" style="5"/>
    <col min="2" max="2" width="58.5703125" style="18" customWidth="1"/>
    <col min="3" max="3" width="12.140625" style="46" customWidth="1"/>
    <col min="4" max="4" width="13.42578125" style="19" customWidth="1"/>
    <col min="5" max="5" width="5.5703125" style="36" bestFit="1" customWidth="1"/>
    <col min="6" max="6" width="17" style="5" bestFit="1" customWidth="1"/>
    <col min="7" max="10" width="8" style="5"/>
    <col min="11" max="11" width="10.7109375" style="5" bestFit="1" customWidth="1"/>
    <col min="12" max="16384" width="8" style="5"/>
  </cols>
  <sheetData>
    <row r="1" spans="1:7" s="14" customFormat="1" ht="15.75" customHeight="1" thickBot="1">
      <c r="A1" s="3" t="s">
        <v>3</v>
      </c>
      <c r="B1" s="4"/>
      <c r="C1" s="41" t="s">
        <v>15</v>
      </c>
      <c r="D1" s="13" t="s">
        <v>16</v>
      </c>
      <c r="E1" s="47">
        <v>2024</v>
      </c>
      <c r="F1" s="49">
        <v>2025</v>
      </c>
    </row>
    <row r="2" spans="1:7" ht="16.350000000000001" customHeight="1">
      <c r="B2" s="15" t="s">
        <v>78</v>
      </c>
      <c r="C2" s="42" t="s">
        <v>65</v>
      </c>
      <c r="D2" s="16"/>
      <c r="E2" s="35">
        <v>742.69282199000008</v>
      </c>
      <c r="F2" s="35">
        <v>879.60042904919999</v>
      </c>
      <c r="G2" s="11"/>
    </row>
    <row r="3" spans="1:7" ht="16.350000000000001" customHeight="1">
      <c r="B3" s="6" t="s">
        <v>81</v>
      </c>
      <c r="C3" s="42" t="s">
        <v>65</v>
      </c>
      <c r="D3" s="16"/>
      <c r="E3" s="35">
        <v>-239.36811700000001</v>
      </c>
      <c r="F3" s="35">
        <v>-274.54439494999997</v>
      </c>
    </row>
    <row r="4" spans="1:7" ht="16.350000000000001" customHeight="1">
      <c r="B4" s="6" t="s">
        <v>82</v>
      </c>
      <c r="C4" s="42" t="s">
        <v>65</v>
      </c>
      <c r="D4" s="16"/>
      <c r="E4" s="36">
        <v>0</v>
      </c>
      <c r="F4" s="36">
        <v>0</v>
      </c>
    </row>
    <row r="5" spans="1:7" ht="16.350000000000001" customHeight="1">
      <c r="B5" s="22" t="s">
        <v>83</v>
      </c>
      <c r="C5" s="42" t="s">
        <v>65</v>
      </c>
      <c r="D5" s="16"/>
      <c r="E5" s="35">
        <v>503.3247049900001</v>
      </c>
      <c r="F5" s="35">
        <f>F2+F3</f>
        <v>605.05603409920002</v>
      </c>
    </row>
    <row r="6" spans="1:7" ht="16.350000000000001" customHeight="1">
      <c r="B6" s="6" t="s">
        <v>84</v>
      </c>
      <c r="C6" s="42" t="s">
        <v>65</v>
      </c>
      <c r="D6" s="16"/>
      <c r="E6" s="35">
        <v>0</v>
      </c>
      <c r="F6" s="35">
        <v>0</v>
      </c>
    </row>
    <row r="7" spans="1:7" ht="16.350000000000001" customHeight="1">
      <c r="B7" s="6" t="s">
        <v>8</v>
      </c>
      <c r="C7" s="42" t="s">
        <v>65</v>
      </c>
      <c r="D7" s="16"/>
      <c r="E7" s="36">
        <v>0</v>
      </c>
      <c r="F7" s="36">
        <v>0</v>
      </c>
    </row>
    <row r="8" spans="1:7" ht="16.350000000000001" customHeight="1">
      <c r="B8" s="6" t="s">
        <v>7</v>
      </c>
      <c r="C8" s="42" t="s">
        <v>65</v>
      </c>
      <c r="D8" s="16"/>
      <c r="E8" s="35">
        <v>-106.70051373</v>
      </c>
      <c r="F8" s="35">
        <v>-111.14500878</v>
      </c>
    </row>
    <row r="9" spans="1:7" ht="16.350000000000001" customHeight="1">
      <c r="B9" s="22" t="s">
        <v>12</v>
      </c>
      <c r="C9" s="42" t="s">
        <v>65</v>
      </c>
      <c r="D9" s="16"/>
      <c r="E9" s="35">
        <v>396.62419126000009</v>
      </c>
      <c r="F9" s="35">
        <f>F5+F8</f>
        <v>493.91102531920001</v>
      </c>
    </row>
    <row r="10" spans="1:7" ht="16.350000000000001" customHeight="1">
      <c r="B10" s="6" t="s">
        <v>5</v>
      </c>
      <c r="C10" s="42" t="s">
        <v>65</v>
      </c>
      <c r="D10" s="16"/>
      <c r="E10" s="35">
        <v>-335.64821959</v>
      </c>
      <c r="F10" s="35">
        <v>-333.72365143000002</v>
      </c>
    </row>
    <row r="11" spans="1:7" ht="16.350000000000001" customHeight="1">
      <c r="B11" s="22" t="s">
        <v>14</v>
      </c>
      <c r="C11" s="42" t="s">
        <v>65</v>
      </c>
      <c r="D11" s="23"/>
      <c r="E11" s="35">
        <v>60.975971670000092</v>
      </c>
      <c r="F11" s="35">
        <f>F9+F10</f>
        <v>160.18737388919999</v>
      </c>
    </row>
    <row r="12" spans="1:7" ht="16.350000000000001" customHeight="1">
      <c r="B12" s="6" t="s">
        <v>6</v>
      </c>
      <c r="C12" s="42" t="s">
        <v>65</v>
      </c>
      <c r="D12" s="16"/>
      <c r="E12" s="35">
        <v>0</v>
      </c>
      <c r="F12" s="35">
        <v>0</v>
      </c>
    </row>
    <row r="13" spans="1:7" ht="16.350000000000001" customHeight="1">
      <c r="B13" s="6" t="s">
        <v>10</v>
      </c>
      <c r="C13" s="42" t="s">
        <v>65</v>
      </c>
      <c r="D13" s="16"/>
      <c r="E13" s="35">
        <v>-20.952507839999999</v>
      </c>
      <c r="F13" s="35">
        <v>-33.75519396</v>
      </c>
    </row>
    <row r="14" spans="1:7" ht="16.350000000000001" customHeight="1">
      <c r="B14" s="24" t="s">
        <v>13</v>
      </c>
      <c r="C14" s="42" t="s">
        <v>65</v>
      </c>
      <c r="D14" s="16"/>
      <c r="E14" s="37">
        <v>40.023463830000097</v>
      </c>
      <c r="F14" s="51">
        <f>F11+F13</f>
        <v>126.43217992919999</v>
      </c>
    </row>
    <row r="15" spans="1:7" ht="16.350000000000001" customHeight="1">
      <c r="B15" s="12"/>
      <c r="C15" s="42"/>
      <c r="D15" s="16"/>
      <c r="F15" s="7"/>
    </row>
    <row r="16" spans="1:7" s="14" customFormat="1" ht="15.75" customHeight="1" thickBot="1">
      <c r="A16" s="3" t="s">
        <v>22</v>
      </c>
      <c r="B16" s="4"/>
      <c r="C16" s="41" t="s">
        <v>15</v>
      </c>
      <c r="D16" s="13" t="s">
        <v>16</v>
      </c>
      <c r="E16" s="47">
        <v>2024</v>
      </c>
      <c r="F16" s="49">
        <v>2025</v>
      </c>
    </row>
    <row r="17" spans="1:11" ht="16.350000000000001" customHeight="1">
      <c r="B17" s="15" t="s">
        <v>17</v>
      </c>
      <c r="C17" s="42" t="s">
        <v>65</v>
      </c>
      <c r="D17" s="16"/>
      <c r="E17" s="35">
        <v>3968.4492209099999</v>
      </c>
      <c r="F17" s="35">
        <v>3785.5729999999999</v>
      </c>
    </row>
    <row r="18" spans="1:11" ht="16.350000000000001" customHeight="1">
      <c r="B18" s="6" t="s">
        <v>18</v>
      </c>
      <c r="C18" s="42" t="s">
        <v>65</v>
      </c>
      <c r="D18" s="16"/>
      <c r="E18" s="36">
        <v>0</v>
      </c>
      <c r="F18" s="36">
        <v>0</v>
      </c>
    </row>
    <row r="19" spans="1:11" ht="16.350000000000001" customHeight="1">
      <c r="B19" s="6" t="s">
        <v>21</v>
      </c>
      <c r="C19" s="42" t="s">
        <v>65</v>
      </c>
      <c r="D19" s="23"/>
      <c r="E19" s="36">
        <v>0</v>
      </c>
      <c r="F19" s="36">
        <v>0</v>
      </c>
    </row>
    <row r="20" spans="1:11" ht="16.350000000000001" customHeight="1">
      <c r="B20" s="6" t="s">
        <v>20</v>
      </c>
      <c r="C20" s="42" t="s">
        <v>65</v>
      </c>
      <c r="D20" s="16"/>
      <c r="E20" s="36">
        <v>0</v>
      </c>
      <c r="F20" s="36">
        <v>0</v>
      </c>
    </row>
    <row r="21" spans="1:11" ht="16.350000000000001" customHeight="1">
      <c r="B21" s="22" t="s">
        <v>27</v>
      </c>
      <c r="C21" s="42" t="s">
        <v>65</v>
      </c>
      <c r="D21" s="17"/>
      <c r="E21" s="35">
        <v>3968.4492209099999</v>
      </c>
      <c r="F21" s="35">
        <f>F17+F18+F19+F20</f>
        <v>3785.5729999999999</v>
      </c>
    </row>
    <row r="22" spans="1:11" ht="16.350000000000001" customHeight="1">
      <c r="B22" s="6" t="s">
        <v>23</v>
      </c>
      <c r="C22" s="42" t="s">
        <v>65</v>
      </c>
      <c r="D22" s="23"/>
      <c r="E22" s="35">
        <v>68.683414970000001</v>
      </c>
      <c r="F22" s="36">
        <v>77.846999999999994</v>
      </c>
      <c r="K22" s="25"/>
    </row>
    <row r="23" spans="1:11" ht="16.350000000000001" customHeight="1">
      <c r="B23" s="6" t="s">
        <v>19</v>
      </c>
      <c r="C23" s="42" t="s">
        <v>65</v>
      </c>
      <c r="D23" s="16"/>
      <c r="E23" s="35">
        <v>824.84828887000003</v>
      </c>
      <c r="F23" s="36">
        <v>926.1</v>
      </c>
    </row>
    <row r="24" spans="1:11" ht="16.350000000000001" customHeight="1">
      <c r="B24" s="6" t="s">
        <v>1</v>
      </c>
      <c r="C24" s="42" t="s">
        <v>65</v>
      </c>
      <c r="D24" s="16"/>
      <c r="E24" s="36">
        <v>0</v>
      </c>
      <c r="F24" s="36">
        <v>0</v>
      </c>
    </row>
    <row r="25" spans="1:11" ht="16.350000000000001" customHeight="1">
      <c r="B25" s="6" t="s">
        <v>24</v>
      </c>
      <c r="C25" s="42" t="s">
        <v>65</v>
      </c>
      <c r="D25" s="16"/>
      <c r="E25" s="35">
        <v>1.75531595</v>
      </c>
      <c r="F25" s="36">
        <v>127.8</v>
      </c>
    </row>
    <row r="26" spans="1:11" ht="16.350000000000001" customHeight="1">
      <c r="B26" s="6" t="s">
        <v>25</v>
      </c>
      <c r="C26" s="42" t="s">
        <v>65</v>
      </c>
      <c r="D26" s="16"/>
      <c r="E26" s="35">
        <v>0</v>
      </c>
      <c r="F26" s="35">
        <v>0</v>
      </c>
    </row>
    <row r="27" spans="1:11" ht="16.350000000000001" customHeight="1">
      <c r="B27" s="6" t="s">
        <v>26</v>
      </c>
      <c r="C27" s="42" t="s">
        <v>65</v>
      </c>
      <c r="D27" s="16"/>
      <c r="E27" s="35">
        <v>33.861322260000001</v>
      </c>
      <c r="F27" s="36">
        <v>106.051</v>
      </c>
    </row>
    <row r="28" spans="1:11" ht="16.350000000000001" customHeight="1">
      <c r="B28" s="22" t="s">
        <v>28</v>
      </c>
      <c r="C28" s="42" t="s">
        <v>65</v>
      </c>
      <c r="D28" s="16"/>
      <c r="E28" s="35">
        <v>929.14834205</v>
      </c>
      <c r="F28" s="36">
        <v>1237.4649999999999</v>
      </c>
    </row>
    <row r="29" spans="1:11" ht="16.350000000000001" customHeight="1">
      <c r="B29" s="8" t="s">
        <v>29</v>
      </c>
      <c r="C29" s="42" t="s">
        <v>65</v>
      </c>
      <c r="D29" s="16"/>
      <c r="E29" s="37">
        <v>4897.5975629599998</v>
      </c>
      <c r="F29" s="51">
        <f>F21+F28</f>
        <v>5023.0379999999996</v>
      </c>
      <c r="H29" s="7"/>
      <c r="I29" s="7"/>
    </row>
    <row r="30" spans="1:11" ht="16.350000000000001" customHeight="1">
      <c r="B30" s="20"/>
      <c r="C30" s="42"/>
      <c r="D30" s="16"/>
    </row>
    <row r="31" spans="1:11" s="14" customFormat="1" ht="15.75" customHeight="1" thickBot="1">
      <c r="A31" s="3" t="s">
        <v>57</v>
      </c>
      <c r="B31" s="4"/>
      <c r="C31" s="41" t="s">
        <v>15</v>
      </c>
      <c r="D31" s="13" t="s">
        <v>16</v>
      </c>
      <c r="E31" s="47">
        <v>2024</v>
      </c>
      <c r="F31" s="49">
        <v>2025</v>
      </c>
    </row>
    <row r="32" spans="1:11" ht="16.350000000000001" customHeight="1">
      <c r="B32" s="15" t="s">
        <v>87</v>
      </c>
      <c r="C32" s="42" t="s">
        <v>65</v>
      </c>
      <c r="D32" s="16"/>
      <c r="E32" s="35">
        <v>1171.2465788299999</v>
      </c>
      <c r="F32" s="5">
        <v>1310.8530000000001</v>
      </c>
    </row>
    <row r="33" spans="1:11" ht="16.350000000000001" customHeight="1">
      <c r="B33" s="6" t="s">
        <v>59</v>
      </c>
      <c r="C33" s="42" t="s">
        <v>65</v>
      </c>
      <c r="D33" s="16"/>
    </row>
    <row r="34" spans="1:11" ht="16.350000000000001" customHeight="1">
      <c r="B34" s="15" t="s">
        <v>60</v>
      </c>
      <c r="C34" s="42" t="s">
        <v>65</v>
      </c>
      <c r="D34" s="17"/>
    </row>
    <row r="35" spans="1:11" ht="16.350000000000001" customHeight="1">
      <c r="B35" s="15" t="s">
        <v>61</v>
      </c>
      <c r="C35" s="42" t="s">
        <v>65</v>
      </c>
      <c r="D35" s="23"/>
    </row>
    <row r="36" spans="1:11" ht="16.350000000000001" customHeight="1">
      <c r="B36" s="6" t="s">
        <v>62</v>
      </c>
      <c r="C36" s="42" t="s">
        <v>65</v>
      </c>
      <c r="D36" s="23"/>
    </row>
    <row r="37" spans="1:11" ht="16.350000000000001" customHeight="1">
      <c r="B37" s="6" t="s">
        <v>64</v>
      </c>
      <c r="C37" s="42" t="s">
        <v>65</v>
      </c>
      <c r="D37" s="23"/>
    </row>
    <row r="38" spans="1:11" ht="16.350000000000001" customHeight="1">
      <c r="B38" s="8" t="s">
        <v>2</v>
      </c>
      <c r="C38" s="42" t="s">
        <v>65</v>
      </c>
      <c r="D38" s="16"/>
    </row>
    <row r="39" spans="1:11" ht="16.350000000000001" customHeight="1">
      <c r="B39" s="20"/>
      <c r="C39" s="42"/>
      <c r="D39" s="16"/>
      <c r="E39" s="38"/>
      <c r="F39" s="10"/>
      <c r="G39" s="10"/>
    </row>
    <row r="40" spans="1:11" s="14" customFormat="1" ht="15.75" customHeight="1" thickBot="1">
      <c r="A40" s="3" t="s">
        <v>38</v>
      </c>
      <c r="B40" s="4"/>
      <c r="C40" s="41" t="s">
        <v>15</v>
      </c>
      <c r="D40" s="13" t="s">
        <v>16</v>
      </c>
      <c r="E40" s="33">
        <v>2024</v>
      </c>
      <c r="F40" s="49">
        <v>2025</v>
      </c>
    </row>
    <row r="41" spans="1:11" ht="16.350000000000001" customHeight="1">
      <c r="B41" s="15" t="s">
        <v>39</v>
      </c>
      <c r="C41" s="42" t="s">
        <v>65</v>
      </c>
      <c r="D41" s="16"/>
      <c r="E41" s="36">
        <v>0</v>
      </c>
      <c r="F41" s="36">
        <v>3</v>
      </c>
    </row>
    <row r="42" spans="1:11" ht="16.350000000000001" customHeight="1">
      <c r="B42" s="6" t="s">
        <v>40</v>
      </c>
      <c r="C42" s="42" t="s">
        <v>65</v>
      </c>
      <c r="D42" s="16"/>
      <c r="E42" s="36">
        <v>0</v>
      </c>
      <c r="F42" s="36"/>
    </row>
    <row r="43" spans="1:11" ht="16.350000000000001" customHeight="1">
      <c r="B43" s="6" t="s">
        <v>41</v>
      </c>
      <c r="C43" s="42" t="s">
        <v>65</v>
      </c>
      <c r="D43" s="16"/>
      <c r="E43" s="35">
        <v>190.905263600334</v>
      </c>
      <c r="F43" s="35">
        <v>171.19494400000002</v>
      </c>
    </row>
    <row r="44" spans="1:11" ht="16.350000000000001" customHeight="1">
      <c r="B44" s="22" t="s">
        <v>42</v>
      </c>
      <c r="C44" s="42" t="s">
        <v>65</v>
      </c>
      <c r="D44" s="16"/>
      <c r="E44" s="35">
        <v>190.905263600334</v>
      </c>
      <c r="F44" s="35">
        <f>F41+F43</f>
        <v>174.19494400000002</v>
      </c>
    </row>
    <row r="45" spans="1:11" ht="16.350000000000001" customHeight="1">
      <c r="B45" s="6" t="s">
        <v>43</v>
      </c>
      <c r="C45" s="42" t="s">
        <v>65</v>
      </c>
      <c r="D45" s="16"/>
      <c r="E45" s="36">
        <v>0</v>
      </c>
      <c r="F45" s="35"/>
    </row>
    <row r="46" spans="1:11" ht="16.350000000000001" customHeight="1">
      <c r="B46" s="6" t="s">
        <v>44</v>
      </c>
      <c r="C46" s="42" t="s">
        <v>65</v>
      </c>
      <c r="D46" s="17"/>
      <c r="E46" s="35">
        <v>10.67687158</v>
      </c>
      <c r="F46" s="35">
        <v>8.9</v>
      </c>
      <c r="K46" s="25"/>
    </row>
    <row r="47" spans="1:11" ht="16.350000000000001" customHeight="1">
      <c r="B47" s="6" t="s">
        <v>45</v>
      </c>
      <c r="C47" s="42" t="s">
        <v>65</v>
      </c>
      <c r="D47" s="23"/>
      <c r="E47" s="36">
        <v>0</v>
      </c>
      <c r="F47" s="35"/>
    </row>
    <row r="48" spans="1:11" ht="16.350000000000001" customHeight="1">
      <c r="B48" s="6" t="s">
        <v>47</v>
      </c>
      <c r="C48" s="42" t="s">
        <v>65</v>
      </c>
      <c r="D48" s="16"/>
      <c r="E48" s="36">
        <v>0</v>
      </c>
      <c r="F48" s="35"/>
    </row>
    <row r="49" spans="1:6" ht="16.350000000000001" customHeight="1">
      <c r="B49" s="6" t="s">
        <v>46</v>
      </c>
      <c r="C49" s="42" t="s">
        <v>65</v>
      </c>
      <c r="D49" s="16"/>
      <c r="E49" s="35">
        <v>18.998587539999999</v>
      </c>
      <c r="F49" s="35">
        <v>10.847</v>
      </c>
    </row>
    <row r="50" spans="1:6" ht="16.350000000000001" customHeight="1">
      <c r="B50" s="6" t="s">
        <v>48</v>
      </c>
      <c r="C50" s="42" t="s">
        <v>65</v>
      </c>
      <c r="D50" s="16"/>
      <c r="E50" s="35">
        <v>12.852861460000002</v>
      </c>
      <c r="F50" s="35">
        <v>11.7</v>
      </c>
    </row>
    <row r="51" spans="1:6" ht="16.350000000000001" customHeight="1">
      <c r="B51" s="22" t="s">
        <v>49</v>
      </c>
      <c r="C51" s="42" t="s">
        <v>65</v>
      </c>
      <c r="D51" s="16"/>
      <c r="E51" s="35">
        <v>42.528320579999999</v>
      </c>
      <c r="F51" s="35">
        <f>F46+F47+F48+F49+F50</f>
        <v>31.446999999999999</v>
      </c>
    </row>
    <row r="52" spans="1:6" ht="16.350000000000001" customHeight="1">
      <c r="B52" s="8" t="s">
        <v>69</v>
      </c>
      <c r="C52" s="42" t="s">
        <v>65</v>
      </c>
      <c r="D52" s="16"/>
      <c r="E52" s="37">
        <v>233.43358418033398</v>
      </c>
      <c r="F52" s="35">
        <f>F44+F51</f>
        <v>205.64194400000002</v>
      </c>
    </row>
    <row r="53" spans="1:6" ht="16.350000000000001" customHeight="1">
      <c r="B53" s="20"/>
      <c r="C53" s="42"/>
      <c r="D53" s="16"/>
      <c r="F53" s="36"/>
    </row>
    <row r="54" spans="1:6" s="14" customFormat="1" ht="15.75" customHeight="1" thickBot="1">
      <c r="A54" s="3" t="s">
        <v>63</v>
      </c>
      <c r="B54" s="4"/>
      <c r="C54" s="41" t="s">
        <v>15</v>
      </c>
      <c r="D54" s="13" t="s">
        <v>16</v>
      </c>
      <c r="E54" s="33">
        <v>2024</v>
      </c>
      <c r="F54" s="49">
        <v>2025</v>
      </c>
    </row>
    <row r="55" spans="1:6" ht="16.350000000000001" customHeight="1">
      <c r="B55" s="15" t="s">
        <v>58</v>
      </c>
      <c r="C55" s="42" t="s">
        <v>65</v>
      </c>
      <c r="D55" s="16"/>
    </row>
    <row r="56" spans="1:6" ht="16.350000000000001" customHeight="1">
      <c r="B56" s="6" t="s">
        <v>59</v>
      </c>
      <c r="C56" s="42" t="s">
        <v>65</v>
      </c>
      <c r="D56" s="16"/>
    </row>
    <row r="57" spans="1:6" ht="16.350000000000001" customHeight="1">
      <c r="B57" s="15" t="s">
        <v>60</v>
      </c>
      <c r="C57" s="42" t="s">
        <v>65</v>
      </c>
      <c r="D57" s="17"/>
    </row>
    <row r="58" spans="1:6" ht="16.350000000000001" customHeight="1">
      <c r="B58" s="15" t="s">
        <v>61</v>
      </c>
      <c r="C58" s="42" t="s">
        <v>65</v>
      </c>
      <c r="D58" s="23"/>
    </row>
    <row r="59" spans="1:6" ht="16.350000000000001" customHeight="1">
      <c r="B59" s="6" t="s">
        <v>62</v>
      </c>
      <c r="C59" s="42" t="s">
        <v>65</v>
      </c>
      <c r="D59" s="23"/>
    </row>
    <row r="60" spans="1:6" ht="16.350000000000001" customHeight="1">
      <c r="B60" s="6" t="s">
        <v>64</v>
      </c>
      <c r="C60" s="42" t="s">
        <v>65</v>
      </c>
      <c r="D60" s="23"/>
    </row>
    <row r="61" spans="1:6" ht="16.350000000000001" customHeight="1">
      <c r="B61" s="8" t="s">
        <v>2</v>
      </c>
      <c r="C61" s="42" t="s">
        <v>65</v>
      </c>
      <c r="D61" s="16"/>
    </row>
    <row r="62" spans="1:6" ht="16.350000000000001" customHeight="1">
      <c r="C62" s="42"/>
      <c r="D62" s="16"/>
    </row>
    <row r="63" spans="1:6" s="14" customFormat="1" ht="15.75" customHeight="1" thickBot="1">
      <c r="A63" s="3" t="s">
        <v>30</v>
      </c>
      <c r="B63" s="26"/>
      <c r="C63" s="41" t="s">
        <v>15</v>
      </c>
      <c r="D63" s="13" t="s">
        <v>16</v>
      </c>
      <c r="E63" s="33">
        <v>2024</v>
      </c>
      <c r="F63" s="49">
        <v>2025</v>
      </c>
    </row>
    <row r="64" spans="1:6" ht="16.350000000000001" customHeight="1">
      <c r="B64" s="15" t="s">
        <v>88</v>
      </c>
      <c r="C64" s="42" t="s">
        <v>65</v>
      </c>
      <c r="D64" s="16"/>
      <c r="E64" s="35">
        <v>386.68172306999998</v>
      </c>
      <c r="F64" s="35">
        <v>610.03608063000001</v>
      </c>
    </row>
    <row r="65" spans="2:6" ht="16.350000000000001" customHeight="1">
      <c r="B65" s="15" t="s">
        <v>31</v>
      </c>
      <c r="C65" s="42" t="s">
        <v>65</v>
      </c>
      <c r="D65" s="16"/>
      <c r="E65" s="35">
        <v>0</v>
      </c>
      <c r="F65" s="35">
        <v>0</v>
      </c>
    </row>
    <row r="66" spans="2:6" ht="16.350000000000001" customHeight="1">
      <c r="B66" s="6" t="s">
        <v>33</v>
      </c>
      <c r="C66" s="42" t="s">
        <v>65</v>
      </c>
      <c r="D66" s="16"/>
      <c r="E66" s="35">
        <v>0</v>
      </c>
      <c r="F66" s="35">
        <v>0</v>
      </c>
    </row>
    <row r="67" spans="2:6" ht="16.350000000000001" customHeight="1">
      <c r="B67" s="6" t="s">
        <v>34</v>
      </c>
      <c r="C67" s="42" t="s">
        <v>65</v>
      </c>
      <c r="D67" s="16"/>
      <c r="E67" s="35">
        <v>-29.247334380000005</v>
      </c>
      <c r="F67" s="35">
        <v>-41.520301909999993</v>
      </c>
    </row>
    <row r="68" spans="2:6" ht="16.350000000000001" customHeight="1">
      <c r="B68" s="6" t="s">
        <v>35</v>
      </c>
      <c r="C68" s="42" t="s">
        <v>65</v>
      </c>
      <c r="D68" s="23"/>
      <c r="E68" s="35">
        <v>-10.32630122</v>
      </c>
      <c r="F68" s="35">
        <v>0</v>
      </c>
    </row>
    <row r="69" spans="2:6" ht="16.350000000000001" customHeight="1">
      <c r="B69" s="6" t="s">
        <v>36</v>
      </c>
      <c r="C69" s="42" t="s">
        <v>65</v>
      </c>
      <c r="D69" s="16"/>
      <c r="E69" s="35">
        <v>-78.754590589999992</v>
      </c>
      <c r="F69" s="35">
        <v>-82.042125120000009</v>
      </c>
    </row>
    <row r="70" spans="2:6" ht="16.350000000000001" customHeight="1">
      <c r="B70" s="6" t="s">
        <v>37</v>
      </c>
      <c r="C70" s="42" t="s">
        <v>65</v>
      </c>
      <c r="D70" s="16"/>
      <c r="E70" s="35">
        <v>-9.1866907200000014</v>
      </c>
      <c r="F70" s="35">
        <v>-14.83750184</v>
      </c>
    </row>
    <row r="71" spans="2:6" ht="16.350000000000001" customHeight="1">
      <c r="B71" s="6" t="s">
        <v>10</v>
      </c>
      <c r="C71" s="42" t="s">
        <v>65</v>
      </c>
      <c r="D71" s="16"/>
      <c r="E71" s="35">
        <v>-155.91556751000002</v>
      </c>
      <c r="F71" s="35">
        <v>-173.47027840999999</v>
      </c>
    </row>
    <row r="72" spans="2:6" ht="16.350000000000001" customHeight="1">
      <c r="B72" s="6" t="s">
        <v>89</v>
      </c>
      <c r="C72" s="42" t="s">
        <v>65</v>
      </c>
      <c r="D72" s="16" t="s">
        <v>92</v>
      </c>
      <c r="E72" s="35">
        <v>-4.3220047299999997</v>
      </c>
      <c r="F72" s="35">
        <v>-7.3007610299999985</v>
      </c>
    </row>
    <row r="73" spans="2:6" ht="16.350000000000001" customHeight="1">
      <c r="B73" s="6" t="s">
        <v>52</v>
      </c>
      <c r="C73" s="42" t="s">
        <v>65</v>
      </c>
      <c r="D73" s="16"/>
      <c r="E73" s="39">
        <v>98.929233919999945</v>
      </c>
      <c r="F73" s="35">
        <f>F64+F67+F68+F69+F70+F71+F72</f>
        <v>290.86511232000004</v>
      </c>
    </row>
    <row r="74" spans="2:6" ht="16.350000000000001" customHeight="1">
      <c r="B74" s="6" t="s">
        <v>50</v>
      </c>
      <c r="C74" s="42" t="s">
        <v>65</v>
      </c>
      <c r="D74" s="16"/>
      <c r="E74" s="35">
        <v>-72.311482810000001</v>
      </c>
      <c r="F74" s="35">
        <v>-118.19869718000001</v>
      </c>
    </row>
    <row r="75" spans="2:6" ht="16.350000000000001" customHeight="1">
      <c r="B75" s="6" t="s">
        <v>51</v>
      </c>
      <c r="C75" s="42" t="s">
        <v>65</v>
      </c>
      <c r="D75" s="16"/>
      <c r="E75" s="36">
        <v>0</v>
      </c>
      <c r="F75" s="35"/>
    </row>
    <row r="76" spans="2:6" ht="16.350000000000001" customHeight="1">
      <c r="B76" s="6" t="s">
        <v>53</v>
      </c>
      <c r="C76" s="42" t="s">
        <v>65</v>
      </c>
      <c r="D76" s="17"/>
      <c r="E76" s="39">
        <v>-72.311482810000001</v>
      </c>
      <c r="F76" s="35">
        <v>-118.19869718000001</v>
      </c>
    </row>
    <row r="77" spans="2:6" ht="16.350000000000001" customHeight="1">
      <c r="B77" s="6" t="s">
        <v>54</v>
      </c>
      <c r="C77" s="42" t="s">
        <v>65</v>
      </c>
      <c r="D77" s="23"/>
      <c r="E77" s="36">
        <v>0</v>
      </c>
      <c r="F77" s="36">
        <v>0</v>
      </c>
    </row>
    <row r="78" spans="2:6" ht="16.350000000000001" customHeight="1">
      <c r="B78" s="6" t="s">
        <v>55</v>
      </c>
      <c r="C78" s="42" t="s">
        <v>65</v>
      </c>
      <c r="D78" s="16"/>
      <c r="E78" s="36">
        <v>0</v>
      </c>
      <c r="F78" s="36">
        <v>0</v>
      </c>
    </row>
    <row r="79" spans="2:6" ht="16.350000000000001" customHeight="1">
      <c r="B79" s="21" t="s">
        <v>56</v>
      </c>
      <c r="C79" s="42" t="s">
        <v>65</v>
      </c>
      <c r="D79" s="16"/>
      <c r="E79" s="36">
        <v>0</v>
      </c>
      <c r="F79" s="35">
        <v>-5.2807054000000004</v>
      </c>
    </row>
    <row r="80" spans="2:6" ht="16.350000000000001" customHeight="1">
      <c r="B80" s="8" t="s">
        <v>2</v>
      </c>
      <c r="C80" s="42" t="s">
        <v>65</v>
      </c>
      <c r="D80" s="16"/>
      <c r="E80" s="40">
        <v>26.617751109999944</v>
      </c>
      <c r="F80" s="35">
        <f>F73+F74+F79</f>
        <v>167.38570974000004</v>
      </c>
    </row>
    <row r="81" spans="1:12" ht="16.350000000000001" customHeight="1">
      <c r="B81" s="12"/>
      <c r="C81" s="42"/>
      <c r="D81" s="16"/>
    </row>
    <row r="82" spans="1:12" s="14" customFormat="1" ht="15.75" customHeight="1" thickBot="1">
      <c r="A82" s="3" t="s">
        <v>75</v>
      </c>
      <c r="B82" s="29"/>
      <c r="C82" s="41" t="s">
        <v>15</v>
      </c>
      <c r="D82" s="13" t="s">
        <v>16</v>
      </c>
      <c r="E82" s="33">
        <v>2024</v>
      </c>
      <c r="F82" s="2"/>
      <c r="G82" s="1"/>
      <c r="H82" s="2"/>
      <c r="I82" s="1"/>
      <c r="J82" s="2"/>
      <c r="K82" s="1"/>
      <c r="L82" s="2"/>
    </row>
    <row r="83" spans="1:12" ht="16.350000000000001" customHeight="1">
      <c r="B83" s="30" t="s">
        <v>76</v>
      </c>
      <c r="C83" s="42" t="s">
        <v>74</v>
      </c>
      <c r="D83" s="16"/>
    </row>
    <row r="84" spans="1:12" ht="16.350000000000001" customHeight="1">
      <c r="B84" s="12"/>
      <c r="C84" s="42"/>
      <c r="D84" s="16"/>
    </row>
    <row r="85" spans="1:12" ht="16.350000000000001" customHeight="1">
      <c r="B85" s="12"/>
      <c r="C85" s="42"/>
      <c r="D85" s="16"/>
    </row>
    <row r="86" spans="1:12">
      <c r="B86" s="12"/>
      <c r="C86" s="42"/>
      <c r="D86" s="16"/>
    </row>
    <row r="87" spans="1:12">
      <c r="B87" s="12"/>
      <c r="C87" s="42"/>
      <c r="D87" s="16"/>
    </row>
    <row r="88" spans="1:12">
      <c r="B88" s="12"/>
      <c r="C88" s="42"/>
      <c r="D88" s="16"/>
    </row>
    <row r="89" spans="1:12">
      <c r="B89" s="12"/>
      <c r="C89" s="42"/>
      <c r="D89" s="16"/>
    </row>
    <row r="90" spans="1:12">
      <c r="B90" s="12"/>
      <c r="C90" s="42"/>
      <c r="D90" s="16"/>
    </row>
    <row r="91" spans="1:12">
      <c r="B91" s="12"/>
      <c r="C91" s="43"/>
      <c r="D91" s="23"/>
    </row>
    <row r="92" spans="1:12">
      <c r="B92" s="12"/>
      <c r="C92" s="42"/>
      <c r="D92" s="16"/>
    </row>
    <row r="93" spans="1:12">
      <c r="B93" s="12"/>
      <c r="C93" s="42"/>
      <c r="D93" s="16"/>
    </row>
    <row r="94" spans="1:12">
      <c r="B94" s="12"/>
      <c r="C94" s="42"/>
      <c r="D94" s="16"/>
    </row>
    <row r="95" spans="1:12">
      <c r="B95" s="12"/>
      <c r="C95" s="42"/>
      <c r="D95" s="16"/>
    </row>
    <row r="96" spans="1:12">
      <c r="B96" s="12"/>
      <c r="C96" s="42"/>
      <c r="D96" s="16"/>
    </row>
    <row r="97" spans="2:4">
      <c r="B97" s="12"/>
      <c r="C97" s="42"/>
      <c r="D97" s="16"/>
    </row>
    <row r="98" spans="2:4">
      <c r="B98" s="12"/>
      <c r="C98" s="44"/>
      <c r="D98" s="17"/>
    </row>
    <row r="99" spans="2:4">
      <c r="B99" s="12"/>
      <c r="C99" s="43"/>
      <c r="D99" s="23"/>
    </row>
    <row r="100" spans="2:4">
      <c r="C100" s="42"/>
      <c r="D100" s="16"/>
    </row>
    <row r="101" spans="2:4">
      <c r="C101" s="42"/>
      <c r="D101" s="16"/>
    </row>
    <row r="102" spans="2:4">
      <c r="C102" s="42"/>
      <c r="D102" s="16"/>
    </row>
    <row r="103" spans="2:4">
      <c r="C103" s="42"/>
      <c r="D103" s="16"/>
    </row>
    <row r="104" spans="2:4">
      <c r="C104" s="42"/>
      <c r="D104" s="16"/>
    </row>
    <row r="105" spans="2:4">
      <c r="C105" s="42"/>
      <c r="D105" s="16"/>
    </row>
    <row r="106" spans="2:4">
      <c r="C106" s="42"/>
      <c r="D106" s="16"/>
    </row>
    <row r="107" spans="2:4">
      <c r="C107" s="42"/>
      <c r="D107" s="16"/>
    </row>
    <row r="108" spans="2:4">
      <c r="C108" s="42"/>
      <c r="D108" s="16"/>
    </row>
    <row r="109" spans="2:4">
      <c r="C109" s="45"/>
      <c r="D109" s="31"/>
    </row>
    <row r="110" spans="2:4">
      <c r="C110" s="44"/>
      <c r="D110" s="17"/>
    </row>
    <row r="111" spans="2:4">
      <c r="C111" s="43"/>
      <c r="D111" s="23"/>
    </row>
    <row r="112" spans="2:4">
      <c r="C112" s="42"/>
      <c r="D112" s="16"/>
    </row>
    <row r="113" spans="3:4">
      <c r="C113" s="42"/>
      <c r="D113" s="16"/>
    </row>
    <row r="114" spans="3:4">
      <c r="C114" s="42"/>
      <c r="D114" s="16"/>
    </row>
    <row r="115" spans="3:4">
      <c r="C115" s="42"/>
      <c r="D115" s="16"/>
    </row>
    <row r="116" spans="3:4">
      <c r="C116" s="42"/>
      <c r="D116" s="16"/>
    </row>
    <row r="117" spans="3:4">
      <c r="C117" s="42"/>
      <c r="D117" s="16"/>
    </row>
    <row r="118" spans="3:4">
      <c r="C118" s="42"/>
      <c r="D118" s="16"/>
    </row>
    <row r="119" spans="3:4">
      <c r="C119" s="42"/>
      <c r="D119" s="16"/>
    </row>
    <row r="120" spans="3:4">
      <c r="C120" s="42"/>
      <c r="D120" s="16"/>
    </row>
    <row r="121" spans="3:4">
      <c r="C121" s="45"/>
      <c r="D121" s="3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C8FA-43AA-4431-B7E2-7032D4A18381}">
  <sheetPr>
    <tabColor theme="8" tint="0.59999389629810485"/>
  </sheetPr>
  <dimension ref="A1:V114"/>
  <sheetViews>
    <sheetView zoomScale="120" zoomScaleNormal="120" workbookViewId="0">
      <selection activeCell="I14" sqref="I14"/>
    </sheetView>
  </sheetViews>
  <sheetFormatPr defaultColWidth="8" defaultRowHeight="12.75"/>
  <cols>
    <col min="1" max="1" width="8" style="5"/>
    <col min="2" max="2" width="95" style="18" customWidth="1"/>
    <col min="3" max="3" width="7.7109375" style="19" customWidth="1"/>
    <col min="4" max="4" width="21.7109375" style="19" bestFit="1" customWidth="1"/>
    <col min="5" max="6" width="8.5703125" style="5" bestFit="1" customWidth="1"/>
    <col min="7" max="7" width="8.42578125" style="5" bestFit="1" customWidth="1"/>
    <col min="8" max="8" width="8" style="5"/>
    <col min="9" max="9" width="10.7109375" style="5" bestFit="1" customWidth="1"/>
    <col min="10" max="16384" width="8" style="5"/>
  </cols>
  <sheetData>
    <row r="1" spans="1:9" s="14" customFormat="1" ht="15.75" customHeight="1" thickBot="1">
      <c r="A1" s="3" t="s">
        <v>68</v>
      </c>
      <c r="B1" s="4"/>
      <c r="C1" s="13" t="s">
        <v>15</v>
      </c>
      <c r="D1" s="13" t="s">
        <v>16</v>
      </c>
      <c r="E1" s="34" t="s">
        <v>90</v>
      </c>
      <c r="F1" s="33" t="s">
        <v>77</v>
      </c>
      <c r="G1" s="1" t="s">
        <v>95</v>
      </c>
      <c r="H1" s="1" t="s">
        <v>106</v>
      </c>
    </row>
    <row r="2" spans="1:9" ht="16.350000000000001" customHeight="1">
      <c r="B2" s="15" t="s">
        <v>79</v>
      </c>
      <c r="C2" s="16" t="s">
        <v>65</v>
      </c>
      <c r="D2" s="16"/>
      <c r="E2" s="7">
        <v>332.06409995000001</v>
      </c>
      <c r="F2" s="7">
        <v>410.62872204000001</v>
      </c>
      <c r="G2" s="7">
        <v>426.96121147999997</v>
      </c>
      <c r="H2" s="7">
        <v>452.63921756920001</v>
      </c>
      <c r="I2" s="7"/>
    </row>
    <row r="3" spans="1:9" ht="16.350000000000001" customHeight="1">
      <c r="B3" s="15" t="s">
        <v>85</v>
      </c>
      <c r="C3" s="16" t="s">
        <v>65</v>
      </c>
      <c r="D3" s="16"/>
      <c r="E3" s="7">
        <v>0</v>
      </c>
      <c r="F3" s="7">
        <v>0</v>
      </c>
      <c r="G3" s="5">
        <v>0</v>
      </c>
      <c r="H3" s="5">
        <v>0</v>
      </c>
      <c r="I3" s="7"/>
    </row>
    <row r="4" spans="1:9" ht="16.350000000000001" customHeight="1">
      <c r="B4" s="6" t="s">
        <v>86</v>
      </c>
      <c r="C4" s="16" t="s">
        <v>65</v>
      </c>
      <c r="D4" s="16"/>
      <c r="E4" s="7">
        <v>-114.94554148999998</v>
      </c>
      <c r="F4" s="7">
        <v>-124.42257551000003</v>
      </c>
      <c r="G4" s="7">
        <v>-134.74635365999998</v>
      </c>
      <c r="H4" s="7">
        <v>-139.79804128999996</v>
      </c>
      <c r="I4" s="7"/>
    </row>
    <row r="5" spans="1:9" ht="16.350000000000001" customHeight="1">
      <c r="B5" s="6" t="s">
        <v>9</v>
      </c>
      <c r="C5" s="16" t="s">
        <v>65</v>
      </c>
      <c r="D5" s="16"/>
      <c r="E5" s="7">
        <v>0</v>
      </c>
      <c r="F5" s="7">
        <v>0</v>
      </c>
      <c r="G5" s="5">
        <v>0</v>
      </c>
      <c r="H5" s="5">
        <v>0</v>
      </c>
      <c r="I5" s="7"/>
    </row>
    <row r="6" spans="1:9" ht="16.350000000000001" customHeight="1">
      <c r="B6" s="24" t="s">
        <v>11</v>
      </c>
      <c r="C6" s="16" t="s">
        <v>65</v>
      </c>
      <c r="D6" s="16"/>
      <c r="E6" s="9">
        <f>E2+E4</f>
        <v>217.11855846000003</v>
      </c>
      <c r="F6" s="9">
        <f t="shared" ref="F6:I6" si="0">F2+F4</f>
        <v>286.20614652999996</v>
      </c>
      <c r="G6" s="9">
        <f t="shared" si="0"/>
        <v>292.21485782000002</v>
      </c>
      <c r="H6" s="9">
        <f t="shared" si="0"/>
        <v>312.84117627920006</v>
      </c>
      <c r="I6" s="9">
        <f t="shared" si="0"/>
        <v>0</v>
      </c>
    </row>
    <row r="7" spans="1:9" ht="16.350000000000001" customHeight="1">
      <c r="B7" s="6" t="s">
        <v>4</v>
      </c>
      <c r="C7" s="16" t="s">
        <v>65</v>
      </c>
      <c r="D7" s="16"/>
      <c r="E7" s="7">
        <v>0</v>
      </c>
      <c r="F7" s="7">
        <v>0</v>
      </c>
      <c r="G7" s="5">
        <v>0</v>
      </c>
      <c r="H7" s="5">
        <v>0</v>
      </c>
      <c r="I7" s="7"/>
    </row>
    <row r="8" spans="1:9" ht="16.350000000000001" customHeight="1">
      <c r="B8" s="6" t="s">
        <v>7</v>
      </c>
      <c r="C8" s="16" t="s">
        <v>65</v>
      </c>
      <c r="D8" s="16"/>
      <c r="E8" s="7">
        <v>-51.487228000000002</v>
      </c>
      <c r="F8" s="7">
        <v>-55.213285729999996</v>
      </c>
      <c r="G8" s="7">
        <v>-54.086423379999999</v>
      </c>
      <c r="H8" s="7">
        <v>-57.058585399999998</v>
      </c>
      <c r="I8" s="7"/>
    </row>
    <row r="9" spans="1:9" ht="16.350000000000001" customHeight="1">
      <c r="B9" s="6" t="s">
        <v>12</v>
      </c>
      <c r="C9" s="16" t="s">
        <v>65</v>
      </c>
      <c r="D9" s="16"/>
      <c r="E9" s="7">
        <f>E6+E8</f>
        <v>165.63133046000002</v>
      </c>
      <c r="F9" s="7">
        <f t="shared" ref="F9:H9" si="1">F6+F8</f>
        <v>230.99286079999996</v>
      </c>
      <c r="G9" s="7">
        <f t="shared" si="1"/>
        <v>238.12843444000004</v>
      </c>
      <c r="H9" s="7">
        <f t="shared" si="1"/>
        <v>255.78259087920006</v>
      </c>
      <c r="I9" s="7"/>
    </row>
    <row r="10" spans="1:9" ht="16.350000000000001" customHeight="1">
      <c r="B10" s="6" t="s">
        <v>5</v>
      </c>
      <c r="C10" s="16" t="s">
        <v>65</v>
      </c>
      <c r="D10" s="16"/>
      <c r="E10" s="7">
        <v>-134.53733893999998</v>
      </c>
      <c r="F10" s="7">
        <v>-201.11088065000001</v>
      </c>
      <c r="G10" s="7">
        <v>-168.13784698999999</v>
      </c>
      <c r="H10" s="7">
        <v>-165.58580444</v>
      </c>
      <c r="I10" s="7"/>
    </row>
    <row r="11" spans="1:9" ht="16.350000000000001" customHeight="1">
      <c r="B11" s="6" t="s">
        <v>14</v>
      </c>
      <c r="C11" s="16" t="s">
        <v>65</v>
      </c>
      <c r="D11" s="16"/>
      <c r="E11" s="7">
        <f>E9+E10</f>
        <v>31.093991520000031</v>
      </c>
      <c r="F11" s="7">
        <f t="shared" ref="F11:H11" si="2">F9+F10</f>
        <v>29.881980149999947</v>
      </c>
      <c r="G11" s="7">
        <f t="shared" si="2"/>
        <v>69.990587450000049</v>
      </c>
      <c r="H11" s="7">
        <f t="shared" si="2"/>
        <v>90.196786439200054</v>
      </c>
      <c r="I11" s="7"/>
    </row>
    <row r="12" spans="1:9" ht="16.350000000000001" customHeight="1">
      <c r="B12" s="6" t="s">
        <v>6</v>
      </c>
      <c r="C12" s="16" t="s">
        <v>65</v>
      </c>
      <c r="D12" s="16"/>
      <c r="E12" s="7">
        <v>0</v>
      </c>
      <c r="F12" s="7">
        <v>0</v>
      </c>
      <c r="G12" s="5">
        <v>0</v>
      </c>
      <c r="H12" s="5">
        <v>0</v>
      </c>
      <c r="I12" s="7"/>
    </row>
    <row r="13" spans="1:9" ht="16.350000000000001" customHeight="1">
      <c r="B13" s="6" t="s">
        <v>10</v>
      </c>
      <c r="C13" s="16" t="s">
        <v>65</v>
      </c>
      <c r="D13" s="16"/>
      <c r="E13" s="7">
        <v>-13.352480999999999</v>
      </c>
      <c r="F13" s="7">
        <v>-7.60002684</v>
      </c>
      <c r="G13" s="7">
        <v>-16.87759698</v>
      </c>
      <c r="H13" s="11">
        <v>-16.87759698</v>
      </c>
      <c r="I13" s="7"/>
    </row>
    <row r="14" spans="1:9" ht="16.350000000000001" customHeight="1">
      <c r="B14" s="24" t="s">
        <v>66</v>
      </c>
      <c r="C14" s="16" t="s">
        <v>65</v>
      </c>
      <c r="D14" s="16"/>
      <c r="E14" s="9">
        <f>E11+E13</f>
        <v>17.741510520000034</v>
      </c>
      <c r="F14" s="9">
        <f t="shared" ref="F14:H14" si="3">F11+F13</f>
        <v>22.281953309999949</v>
      </c>
      <c r="G14" s="9">
        <f t="shared" si="3"/>
        <v>53.112990470000049</v>
      </c>
      <c r="H14" s="9">
        <f t="shared" si="3"/>
        <v>73.319189459200061</v>
      </c>
      <c r="I14" s="48">
        <f t="shared" ref="I3:I14" si="4">G14+H14</f>
        <v>126.43217992920012</v>
      </c>
    </row>
    <row r="15" spans="1:9" ht="16.350000000000001" customHeight="1">
      <c r="B15" s="12"/>
      <c r="C15" s="16"/>
      <c r="D15" s="16"/>
    </row>
    <row r="16" spans="1:9" s="14" customFormat="1" ht="15.75" customHeight="1" thickBot="1">
      <c r="A16" s="3" t="s">
        <v>67</v>
      </c>
      <c r="B16" s="4"/>
      <c r="C16" s="13" t="s">
        <v>15</v>
      </c>
      <c r="D16" s="13" t="s">
        <v>16</v>
      </c>
      <c r="E16" s="1" t="s">
        <v>90</v>
      </c>
      <c r="F16" s="2" t="s">
        <v>77</v>
      </c>
      <c r="G16" s="1" t="s">
        <v>95</v>
      </c>
      <c r="H16" s="1" t="s">
        <v>106</v>
      </c>
    </row>
    <row r="17" spans="1:22" ht="16.350000000000001" customHeight="1">
      <c r="B17" s="6" t="s">
        <v>23</v>
      </c>
      <c r="C17" s="16" t="s">
        <v>65</v>
      </c>
      <c r="D17" s="23"/>
      <c r="E17" s="7">
        <v>62.687919999999998</v>
      </c>
      <c r="F17" s="7">
        <v>68.683414970000001</v>
      </c>
      <c r="G17" s="7">
        <v>73.915949399999988</v>
      </c>
      <c r="H17" s="5">
        <v>77.846999999999994</v>
      </c>
      <c r="I17" s="25"/>
    </row>
    <row r="18" spans="1:22" ht="16.350000000000001" customHeight="1">
      <c r="B18" s="6" t="s">
        <v>19</v>
      </c>
      <c r="C18" s="16" t="s">
        <v>65</v>
      </c>
      <c r="D18" s="16"/>
      <c r="E18" s="7">
        <v>698.78760899999997</v>
      </c>
      <c r="F18" s="7">
        <v>824.84828887000003</v>
      </c>
      <c r="G18" s="7">
        <v>943.32926220000002</v>
      </c>
      <c r="H18" s="5">
        <v>926.1</v>
      </c>
    </row>
    <row r="19" spans="1:22" ht="16.350000000000001" customHeight="1">
      <c r="B19" s="6" t="s">
        <v>24</v>
      </c>
      <c r="C19" s="16" t="s">
        <v>65</v>
      </c>
      <c r="D19" s="16"/>
      <c r="E19" s="7">
        <v>10.173969</v>
      </c>
      <c r="F19" s="7">
        <v>1.75531595</v>
      </c>
      <c r="G19" s="7">
        <v>12.325460150000001</v>
      </c>
      <c r="H19" s="5">
        <v>127.8</v>
      </c>
    </row>
    <row r="20" spans="1:22" ht="16.350000000000001" customHeight="1">
      <c r="B20" s="6" t="s">
        <v>25</v>
      </c>
      <c r="C20" s="16" t="s">
        <v>65</v>
      </c>
      <c r="D20" s="16"/>
      <c r="E20" s="7">
        <v>0</v>
      </c>
      <c r="F20" s="7">
        <v>0</v>
      </c>
      <c r="G20" s="5">
        <v>0</v>
      </c>
      <c r="H20" s="5">
        <v>0</v>
      </c>
    </row>
    <row r="21" spans="1:22" ht="16.350000000000001" customHeight="1">
      <c r="B21" s="6" t="s">
        <v>26</v>
      </c>
      <c r="C21" s="16" t="s">
        <v>65</v>
      </c>
      <c r="D21" s="16"/>
      <c r="E21" s="7">
        <v>7.6475090000000003</v>
      </c>
      <c r="F21" s="7">
        <v>33.861322260000001</v>
      </c>
      <c r="G21" s="7">
        <v>62.692035590000003</v>
      </c>
      <c r="H21" s="5">
        <v>106.051</v>
      </c>
    </row>
    <row r="22" spans="1:22" ht="16.350000000000001" customHeight="1">
      <c r="B22" s="24" t="s">
        <v>28</v>
      </c>
      <c r="C22" s="16" t="s">
        <v>65</v>
      </c>
      <c r="D22" s="16"/>
      <c r="E22" s="9">
        <v>779.29700700000001</v>
      </c>
      <c r="F22" s="9">
        <v>929.14834205</v>
      </c>
      <c r="G22" s="9">
        <v>1092.2627073399999</v>
      </c>
      <c r="H22" s="50">
        <f>H17+H18+H19+H20+H21</f>
        <v>1237.798</v>
      </c>
    </row>
    <row r="23" spans="1:22" ht="16.350000000000001" customHeight="1">
      <c r="B23" s="20"/>
      <c r="C23" s="16"/>
      <c r="D23" s="16"/>
    </row>
    <row r="24" spans="1:22" s="14" customFormat="1" ht="15.75" customHeight="1" thickBot="1">
      <c r="A24" s="3" t="s">
        <v>57</v>
      </c>
      <c r="B24" s="4"/>
      <c r="C24" s="13" t="s">
        <v>15</v>
      </c>
      <c r="D24" s="13" t="s">
        <v>16</v>
      </c>
      <c r="E24" s="1" t="s">
        <v>90</v>
      </c>
      <c r="F24" s="2" t="s">
        <v>77</v>
      </c>
      <c r="G24" s="1" t="s">
        <v>95</v>
      </c>
      <c r="H24" s="1" t="s">
        <v>106</v>
      </c>
    </row>
    <row r="25" spans="1:22" ht="16.350000000000001" customHeight="1">
      <c r="B25" s="15" t="s">
        <v>87</v>
      </c>
      <c r="C25" s="16" t="s">
        <v>65</v>
      </c>
      <c r="D25" s="16"/>
      <c r="E25" s="7">
        <v>1019.9207140499999</v>
      </c>
      <c r="F25" s="7">
        <v>1171.2465788299999</v>
      </c>
      <c r="G25" s="7">
        <v>1324.08619774</v>
      </c>
      <c r="H25" s="5">
        <v>1310.8530283299999</v>
      </c>
    </row>
    <row r="26" spans="1:22" ht="16.350000000000001" customHeight="1">
      <c r="B26" s="6" t="s">
        <v>91</v>
      </c>
      <c r="C26" s="16" t="s">
        <v>65</v>
      </c>
      <c r="D26" s="16"/>
      <c r="E26" s="7"/>
      <c r="F26" s="7">
        <v>29.931700469999999</v>
      </c>
      <c r="G26" s="7">
        <v>49.678978270000002</v>
      </c>
      <c r="H26" s="5">
        <v>102.75459434999999</v>
      </c>
    </row>
    <row r="27" spans="1:22" ht="16.350000000000001" customHeight="1">
      <c r="B27" s="15" t="s">
        <v>60</v>
      </c>
      <c r="C27" s="16" t="s">
        <v>65</v>
      </c>
      <c r="D27" s="17"/>
      <c r="E27" s="7"/>
      <c r="F27" s="7"/>
    </row>
    <row r="28" spans="1:22" ht="16.350000000000001" customHeight="1">
      <c r="B28" s="15" t="s">
        <v>61</v>
      </c>
      <c r="C28" s="16" t="s">
        <v>65</v>
      </c>
      <c r="D28" s="23"/>
      <c r="E28" s="7"/>
      <c r="F28" s="7"/>
    </row>
    <row r="29" spans="1:22" ht="16.350000000000001" customHeight="1">
      <c r="B29" s="6" t="s">
        <v>62</v>
      </c>
      <c r="C29" s="16" t="s">
        <v>65</v>
      </c>
      <c r="D29" s="23"/>
      <c r="E29" s="7"/>
      <c r="F29" s="7"/>
    </row>
    <row r="30" spans="1:22" ht="16.350000000000001" customHeight="1">
      <c r="B30" s="6" t="s">
        <v>64</v>
      </c>
      <c r="C30" s="16" t="s">
        <v>65</v>
      </c>
      <c r="D30" s="23"/>
      <c r="E30" s="7"/>
      <c r="F30" s="7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6.350000000000001" customHeight="1">
      <c r="B31" s="8" t="s">
        <v>0</v>
      </c>
      <c r="C31" s="16" t="s">
        <v>65</v>
      </c>
      <c r="D31" s="16"/>
      <c r="E31" s="9"/>
      <c r="F31" s="9"/>
    </row>
    <row r="32" spans="1:22" ht="16.350000000000001" customHeight="1">
      <c r="B32" s="20"/>
      <c r="C32" s="16"/>
      <c r="D32" s="16"/>
      <c r="E32" s="10"/>
      <c r="F32" s="10"/>
    </row>
    <row r="33" spans="1:9" s="14" customFormat="1" ht="15.75" customHeight="1" thickBot="1">
      <c r="A33" s="3" t="s">
        <v>38</v>
      </c>
      <c r="B33" s="4"/>
      <c r="C33" s="13" t="s">
        <v>15</v>
      </c>
      <c r="D33" s="13" t="s">
        <v>16</v>
      </c>
      <c r="E33" s="1" t="s">
        <v>90</v>
      </c>
      <c r="F33" s="2" t="s">
        <v>77</v>
      </c>
      <c r="G33" s="1" t="s">
        <v>95</v>
      </c>
      <c r="H33" s="1" t="s">
        <v>106</v>
      </c>
    </row>
    <row r="34" spans="1:9" ht="16.350000000000001" customHeight="1">
      <c r="B34" s="15" t="s">
        <v>39</v>
      </c>
      <c r="C34" s="16" t="s">
        <v>65</v>
      </c>
      <c r="D34" s="16"/>
      <c r="E34" s="7">
        <v>0</v>
      </c>
      <c r="F34" s="7">
        <v>0</v>
      </c>
      <c r="G34" s="7">
        <v>2.6650559999999999</v>
      </c>
      <c r="H34" s="7">
        <v>2.6650559999999999</v>
      </c>
    </row>
    <row r="35" spans="1:9" ht="16.350000000000001" customHeight="1">
      <c r="B35" s="6" t="s">
        <v>40</v>
      </c>
      <c r="C35" s="16" t="s">
        <v>65</v>
      </c>
      <c r="D35" s="16"/>
      <c r="E35" s="7">
        <v>0</v>
      </c>
      <c r="F35" s="7">
        <v>0</v>
      </c>
      <c r="G35" s="7">
        <v>0</v>
      </c>
    </row>
    <row r="36" spans="1:9" ht="16.350000000000001" customHeight="1">
      <c r="B36" s="6" t="s">
        <v>41</v>
      </c>
      <c r="C36" s="16" t="s">
        <v>65</v>
      </c>
      <c r="D36" s="16"/>
      <c r="E36" s="7">
        <v>207.40668700000001</v>
      </c>
      <c r="F36" s="7">
        <v>190.905263600334</v>
      </c>
      <c r="G36" s="7">
        <v>168.4166115003336</v>
      </c>
      <c r="H36" s="5">
        <f>173.86-2.665056</f>
        <v>171.19494400000002</v>
      </c>
    </row>
    <row r="37" spans="1:9" ht="16.350000000000001" customHeight="1">
      <c r="B37" s="22" t="s">
        <v>42</v>
      </c>
      <c r="C37" s="16" t="s">
        <v>65</v>
      </c>
      <c r="D37" s="16"/>
      <c r="E37" s="7">
        <v>207.40668700000001</v>
      </c>
      <c r="F37" s="7">
        <v>190.905263600334</v>
      </c>
      <c r="G37" s="7">
        <v>171.08166750033359</v>
      </c>
      <c r="H37" s="7">
        <f>H34+H36</f>
        <v>173.86</v>
      </c>
    </row>
    <row r="38" spans="1:9" ht="16.350000000000001" customHeight="1">
      <c r="B38" s="6" t="s">
        <v>43</v>
      </c>
      <c r="C38" s="16" t="s">
        <v>65</v>
      </c>
      <c r="D38" s="16"/>
      <c r="E38" s="7">
        <v>0</v>
      </c>
      <c r="F38" s="7">
        <v>0</v>
      </c>
      <c r="G38" s="7">
        <v>0</v>
      </c>
      <c r="H38" s="7">
        <v>0</v>
      </c>
    </row>
    <row r="39" spans="1:9" ht="16.350000000000001" customHeight="1">
      <c r="B39" s="6" t="s">
        <v>44</v>
      </c>
      <c r="C39" s="16" t="s">
        <v>65</v>
      </c>
      <c r="D39" s="17"/>
      <c r="E39" s="7">
        <v>31.737051999999998</v>
      </c>
      <c r="F39" s="7">
        <v>10.67687158</v>
      </c>
      <c r="G39" s="7">
        <v>9.0315325800000004</v>
      </c>
      <c r="H39" s="5">
        <v>8.9</v>
      </c>
      <c r="I39" s="25"/>
    </row>
    <row r="40" spans="1:9" ht="16.350000000000001" customHeight="1">
      <c r="B40" s="6" t="s">
        <v>45</v>
      </c>
      <c r="C40" s="16" t="s">
        <v>65</v>
      </c>
      <c r="D40" s="23"/>
      <c r="E40" s="7">
        <v>0</v>
      </c>
      <c r="F40" s="7">
        <v>0</v>
      </c>
      <c r="G40" s="7">
        <v>0</v>
      </c>
      <c r="H40" s="7">
        <v>0</v>
      </c>
    </row>
    <row r="41" spans="1:9" ht="16.350000000000001" customHeight="1">
      <c r="B41" s="6" t="s">
        <v>47</v>
      </c>
      <c r="C41" s="16" t="s">
        <v>65</v>
      </c>
      <c r="D41" s="16"/>
      <c r="E41" s="7">
        <v>0</v>
      </c>
      <c r="F41" s="7">
        <v>0</v>
      </c>
      <c r="G41" s="7">
        <v>0</v>
      </c>
      <c r="H41" s="7">
        <v>0</v>
      </c>
    </row>
    <row r="42" spans="1:9" ht="16.350000000000001" customHeight="1">
      <c r="B42" s="6" t="s">
        <v>46</v>
      </c>
      <c r="C42" s="16" t="s">
        <v>65</v>
      </c>
      <c r="D42" s="16"/>
      <c r="E42" s="7">
        <v>15.865252999999999</v>
      </c>
      <c r="F42" s="7">
        <v>18.998587539999999</v>
      </c>
      <c r="G42" s="7">
        <v>12.21988543</v>
      </c>
      <c r="H42" s="5">
        <v>10.847</v>
      </c>
    </row>
    <row r="43" spans="1:9" ht="16.350000000000001" customHeight="1">
      <c r="B43" s="6" t="s">
        <v>48</v>
      </c>
      <c r="C43" s="16" t="s">
        <v>65</v>
      </c>
      <c r="D43" s="16"/>
      <c r="E43" s="7">
        <v>12.329288</v>
      </c>
      <c r="F43" s="7">
        <v>12.852861460000002</v>
      </c>
      <c r="G43" s="7">
        <v>11.840971420000001</v>
      </c>
      <c r="H43" s="5">
        <v>11.7</v>
      </c>
    </row>
    <row r="44" spans="1:9" ht="16.350000000000001" customHeight="1">
      <c r="B44" s="22" t="s">
        <v>49</v>
      </c>
      <c r="C44" s="16" t="s">
        <v>65</v>
      </c>
      <c r="D44" s="16"/>
      <c r="E44" s="7">
        <v>59.931592999999999</v>
      </c>
      <c r="F44" s="7">
        <v>42.528320579999999</v>
      </c>
      <c r="G44" s="7">
        <v>33.092389430000004</v>
      </c>
      <c r="H44" s="5">
        <f>H39+H42+H43</f>
        <v>31.446999999999999</v>
      </c>
    </row>
    <row r="45" spans="1:9" ht="16.350000000000001" customHeight="1">
      <c r="B45" s="8" t="s">
        <v>69</v>
      </c>
      <c r="C45" s="16" t="s">
        <v>65</v>
      </c>
      <c r="D45" s="16"/>
      <c r="E45" s="9">
        <v>267.33828</v>
      </c>
      <c r="F45" s="9">
        <v>233.43358418033398</v>
      </c>
      <c r="G45" s="9">
        <v>204.17405693033359</v>
      </c>
      <c r="H45" s="48">
        <f>H37+H44</f>
        <v>205.30700000000002</v>
      </c>
    </row>
    <row r="46" spans="1:9" ht="16.350000000000001" customHeight="1">
      <c r="B46" s="20"/>
      <c r="C46" s="16"/>
      <c r="D46" s="16"/>
    </row>
    <row r="47" spans="1:9" s="14" customFormat="1" ht="15.75" customHeight="1" thickBot="1">
      <c r="A47" s="3" t="s">
        <v>63</v>
      </c>
      <c r="B47" s="4"/>
      <c r="C47" s="13" t="s">
        <v>15</v>
      </c>
      <c r="D47" s="13" t="s">
        <v>16</v>
      </c>
      <c r="E47" s="1" t="s">
        <v>90</v>
      </c>
      <c r="F47" s="2" t="s">
        <v>77</v>
      </c>
      <c r="G47" s="1" t="s">
        <v>95</v>
      </c>
      <c r="H47" s="1" t="s">
        <v>106</v>
      </c>
    </row>
    <row r="48" spans="1:9" ht="16.350000000000001" customHeight="1">
      <c r="B48" s="15" t="s">
        <v>58</v>
      </c>
      <c r="C48" s="16" t="s">
        <v>65</v>
      </c>
      <c r="D48" s="16"/>
      <c r="E48" s="7"/>
      <c r="F48" s="7"/>
    </row>
    <row r="49" spans="1:22" ht="16.350000000000001" customHeight="1">
      <c r="B49" s="6" t="s">
        <v>59</v>
      </c>
      <c r="C49" s="16" t="s">
        <v>65</v>
      </c>
      <c r="D49" s="16"/>
      <c r="E49" s="7"/>
      <c r="F49" s="7"/>
    </row>
    <row r="50" spans="1:22" ht="16.350000000000001" customHeight="1">
      <c r="B50" s="15" t="s">
        <v>60</v>
      </c>
      <c r="C50" s="16" t="s">
        <v>65</v>
      </c>
      <c r="D50" s="17"/>
      <c r="E50" s="7"/>
      <c r="F50" s="7"/>
    </row>
    <row r="51" spans="1:22" ht="16.350000000000001" customHeight="1">
      <c r="B51" s="15" t="s">
        <v>61</v>
      </c>
      <c r="C51" s="16" t="s">
        <v>65</v>
      </c>
      <c r="D51" s="23"/>
      <c r="E51" s="7"/>
      <c r="F51" s="7"/>
    </row>
    <row r="52" spans="1:22" ht="16.350000000000001" customHeight="1">
      <c r="B52" s="6" t="s">
        <v>62</v>
      </c>
      <c r="C52" s="16" t="s">
        <v>65</v>
      </c>
      <c r="D52" s="23"/>
      <c r="E52" s="7"/>
      <c r="F52" s="7"/>
    </row>
    <row r="53" spans="1:22" ht="16.350000000000001" customHeight="1">
      <c r="B53" s="6" t="s">
        <v>64</v>
      </c>
      <c r="C53" s="16" t="s">
        <v>65</v>
      </c>
      <c r="D53" s="23"/>
      <c r="E53" s="7"/>
      <c r="F53" s="7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6.350000000000001" customHeight="1">
      <c r="B54" s="8" t="s">
        <v>0</v>
      </c>
      <c r="C54" s="16" t="s">
        <v>65</v>
      </c>
      <c r="D54" s="16"/>
      <c r="E54" s="9"/>
      <c r="F54" s="9"/>
    </row>
    <row r="55" spans="1:22" ht="16.350000000000001" customHeight="1">
      <c r="C55" s="16"/>
      <c r="D55" s="16"/>
    </row>
    <row r="56" spans="1:22" s="14" customFormat="1" ht="15.75" customHeight="1" thickBot="1">
      <c r="A56" s="3" t="s">
        <v>30</v>
      </c>
      <c r="B56" s="26"/>
      <c r="C56" s="13" t="s">
        <v>15</v>
      </c>
      <c r="D56" s="13" t="s">
        <v>16</v>
      </c>
      <c r="E56" s="1" t="s">
        <v>90</v>
      </c>
      <c r="F56" s="2" t="s">
        <v>77</v>
      </c>
      <c r="G56" s="1" t="s">
        <v>95</v>
      </c>
      <c r="H56" s="1" t="s">
        <v>106</v>
      </c>
      <c r="I56" s="1"/>
      <c r="J56" s="2"/>
    </row>
    <row r="57" spans="1:22" ht="16.350000000000001" customHeight="1">
      <c r="B57" s="15" t="s">
        <v>31</v>
      </c>
      <c r="C57" s="16" t="s">
        <v>65</v>
      </c>
      <c r="D57" s="16"/>
      <c r="E57" s="27">
        <v>174.53970161000001</v>
      </c>
      <c r="F57" s="27">
        <v>212.14202146</v>
      </c>
      <c r="G57" s="7">
        <v>240.71509646999999</v>
      </c>
      <c r="H57" s="7">
        <v>369.33763415999999</v>
      </c>
    </row>
    <row r="58" spans="1:22" ht="16.350000000000001" customHeight="1">
      <c r="B58" s="6" t="s">
        <v>32</v>
      </c>
      <c r="C58" s="16" t="s">
        <v>65</v>
      </c>
      <c r="D58" s="16"/>
      <c r="E58" s="27">
        <v>0</v>
      </c>
      <c r="F58" s="27">
        <v>0</v>
      </c>
      <c r="G58" s="7">
        <v>0</v>
      </c>
      <c r="H58" s="7">
        <v>0</v>
      </c>
    </row>
    <row r="59" spans="1:22" ht="16.350000000000001" customHeight="1">
      <c r="B59" s="6" t="s">
        <v>33</v>
      </c>
      <c r="C59" s="16" t="s">
        <v>65</v>
      </c>
      <c r="D59" s="16"/>
      <c r="E59" s="27">
        <v>0</v>
      </c>
      <c r="F59" s="27">
        <v>0</v>
      </c>
      <c r="G59" s="7">
        <v>0</v>
      </c>
      <c r="H59" s="7">
        <v>0</v>
      </c>
    </row>
    <row r="60" spans="1:22" ht="16.350000000000001" customHeight="1">
      <c r="B60" s="6" t="s">
        <v>34</v>
      </c>
      <c r="C60" s="16" t="s">
        <v>65</v>
      </c>
      <c r="D60" s="16"/>
      <c r="E60" s="27">
        <v>-13.286652480000001</v>
      </c>
      <c r="F60" s="27">
        <v>-15.960681900000003</v>
      </c>
      <c r="G60" s="7">
        <v>-19.378522439999998</v>
      </c>
      <c r="H60" s="7">
        <v>-22.141779469999999</v>
      </c>
    </row>
    <row r="61" spans="1:22" ht="16.350000000000001" customHeight="1">
      <c r="B61" s="6" t="s">
        <v>35</v>
      </c>
      <c r="C61" s="16" t="s">
        <v>65</v>
      </c>
      <c r="D61" s="23"/>
      <c r="E61" s="27">
        <v>0</v>
      </c>
      <c r="F61" s="27">
        <v>-10.32630122</v>
      </c>
      <c r="G61" s="7">
        <v>0</v>
      </c>
      <c r="H61" s="7">
        <v>0</v>
      </c>
    </row>
    <row r="62" spans="1:22" ht="16.350000000000001" customHeight="1">
      <c r="B62" s="6" t="s">
        <v>36</v>
      </c>
      <c r="C62" s="16" t="s">
        <v>65</v>
      </c>
      <c r="D62" s="16"/>
      <c r="E62" s="27">
        <v>-38.772576889999996</v>
      </c>
      <c r="F62" s="27">
        <v>-39.982013699999996</v>
      </c>
      <c r="G62" s="7">
        <v>-40.706112490000002</v>
      </c>
      <c r="H62" s="7">
        <v>-41.336012629999999</v>
      </c>
    </row>
    <row r="63" spans="1:22" ht="16.350000000000001" customHeight="1">
      <c r="B63" s="6" t="s">
        <v>37</v>
      </c>
      <c r="C63" s="16" t="s">
        <v>65</v>
      </c>
      <c r="D63" s="16"/>
      <c r="E63" s="27">
        <v>-4.0569708200000001</v>
      </c>
      <c r="F63" s="27">
        <v>-5.1297199000000004</v>
      </c>
      <c r="G63" s="7">
        <v>-6.3416099999999993</v>
      </c>
      <c r="H63" s="7">
        <v>-8.4958918400000005</v>
      </c>
    </row>
    <row r="64" spans="1:22" ht="16.350000000000001" customHeight="1">
      <c r="B64" s="6" t="s">
        <v>10</v>
      </c>
      <c r="C64" s="16" t="s">
        <v>65</v>
      </c>
      <c r="D64" s="16"/>
      <c r="E64" s="27">
        <v>-79.580359850000008</v>
      </c>
      <c r="F64" s="27">
        <v>-76.335207660000009</v>
      </c>
      <c r="G64" s="7">
        <v>-86.593887050000006</v>
      </c>
      <c r="H64" s="7">
        <v>-86.87639136</v>
      </c>
    </row>
    <row r="65" spans="1:10" ht="16.350000000000001" customHeight="1">
      <c r="B65" s="6" t="s">
        <v>89</v>
      </c>
      <c r="C65" s="16" t="s">
        <v>65</v>
      </c>
      <c r="D65" s="16" t="s">
        <v>92</v>
      </c>
      <c r="E65" s="27">
        <v>-2.0452001399999999</v>
      </c>
      <c r="F65" s="27">
        <v>-2.2768045900000002</v>
      </c>
      <c r="G65" s="7">
        <v>-3.7705081699999994</v>
      </c>
      <c r="H65" s="7">
        <v>-3.53025286</v>
      </c>
    </row>
    <row r="66" spans="1:10" ht="16.350000000000001" customHeight="1">
      <c r="B66" s="6" t="s">
        <v>52</v>
      </c>
      <c r="C66" s="16" t="s">
        <v>65</v>
      </c>
      <c r="D66" s="16"/>
      <c r="E66" s="27">
        <v>36.797941430000016</v>
      </c>
      <c r="F66" s="27">
        <v>62.131292489999979</v>
      </c>
      <c r="G66" s="27">
        <v>83.92445631999999</v>
      </c>
      <c r="H66" s="7">
        <f>H57+H60+H62+H63+H64+H65</f>
        <v>206.95730599999999</v>
      </c>
    </row>
    <row r="67" spans="1:10" ht="16.350000000000001" customHeight="1">
      <c r="B67" s="6" t="s">
        <v>50</v>
      </c>
      <c r="C67" s="16" t="s">
        <v>65</v>
      </c>
      <c r="D67" s="16"/>
      <c r="E67" s="27">
        <v>-36.394003779999998</v>
      </c>
      <c r="F67" s="27">
        <v>-35.917479029999996</v>
      </c>
      <c r="G67" s="27">
        <v>-52.915644650000004</v>
      </c>
      <c r="H67" s="7">
        <v>-65.283052529999992</v>
      </c>
    </row>
    <row r="68" spans="1:10" ht="16.350000000000001" customHeight="1">
      <c r="B68" s="6" t="s">
        <v>51</v>
      </c>
      <c r="C68" s="16" t="s">
        <v>65</v>
      </c>
      <c r="D68" s="16"/>
      <c r="E68" s="27">
        <v>0</v>
      </c>
      <c r="F68" s="27">
        <v>0</v>
      </c>
      <c r="G68" s="27">
        <v>0</v>
      </c>
      <c r="H68" s="7"/>
    </row>
    <row r="69" spans="1:10" ht="16.350000000000001" customHeight="1">
      <c r="B69" s="6" t="s">
        <v>53</v>
      </c>
      <c r="C69" s="16" t="s">
        <v>65</v>
      </c>
      <c r="D69" s="17"/>
      <c r="E69" s="27">
        <v>-36.394003779999998</v>
      </c>
      <c r="F69" s="27">
        <v>-35.917479029999996</v>
      </c>
      <c r="G69" s="27">
        <v>-52.915644650000004</v>
      </c>
      <c r="H69" s="7">
        <v>-65.283052529999992</v>
      </c>
    </row>
    <row r="70" spans="1:10" ht="16.350000000000001" customHeight="1">
      <c r="B70" s="6" t="s">
        <v>54</v>
      </c>
      <c r="C70" s="16" t="s">
        <v>65</v>
      </c>
      <c r="D70" s="23"/>
      <c r="E70" s="27">
        <v>0</v>
      </c>
      <c r="F70" s="27">
        <v>0</v>
      </c>
      <c r="G70" s="27">
        <v>0</v>
      </c>
      <c r="H70" s="27">
        <v>0</v>
      </c>
    </row>
    <row r="71" spans="1:10" ht="16.350000000000001" customHeight="1">
      <c r="B71" s="6" t="s">
        <v>55</v>
      </c>
      <c r="C71" s="16" t="s">
        <v>65</v>
      </c>
      <c r="D71" s="16"/>
      <c r="E71" s="27">
        <v>0</v>
      </c>
      <c r="F71" s="27">
        <v>0</v>
      </c>
      <c r="G71" s="27">
        <v>0</v>
      </c>
      <c r="H71" s="27">
        <v>0</v>
      </c>
    </row>
    <row r="72" spans="1:10" ht="16.350000000000001" customHeight="1">
      <c r="B72" s="21" t="s">
        <v>56</v>
      </c>
      <c r="C72" s="16" t="s">
        <v>65</v>
      </c>
      <c r="D72" s="16"/>
      <c r="E72" s="27">
        <v>0</v>
      </c>
      <c r="F72" s="27">
        <v>0</v>
      </c>
      <c r="G72" s="27">
        <v>0</v>
      </c>
      <c r="H72" s="7">
        <v>-2.9990354200000002</v>
      </c>
    </row>
    <row r="73" spans="1:10" ht="16.350000000000001" customHeight="1">
      <c r="B73" s="8" t="s">
        <v>0</v>
      </c>
      <c r="C73" s="16" t="s">
        <v>65</v>
      </c>
      <c r="D73" s="16"/>
      <c r="E73" s="28">
        <v>0.40393765000001736</v>
      </c>
      <c r="F73" s="28">
        <v>26.213813459999983</v>
      </c>
      <c r="G73" s="28">
        <v>31.008811669999986</v>
      </c>
      <c r="H73" s="48">
        <f>H66+H67+H72</f>
        <v>138.67521804999998</v>
      </c>
    </row>
    <row r="74" spans="1:10" ht="16.350000000000001" customHeight="1">
      <c r="B74" s="12"/>
      <c r="C74" s="16"/>
      <c r="D74" s="16"/>
    </row>
    <row r="75" spans="1:10" s="14" customFormat="1" ht="15.75" customHeight="1" thickBot="1">
      <c r="A75" s="3" t="s">
        <v>75</v>
      </c>
      <c r="B75" s="29"/>
      <c r="C75" s="13" t="s">
        <v>15</v>
      </c>
      <c r="D75" s="13" t="s">
        <v>16</v>
      </c>
      <c r="E75" s="1" t="s">
        <v>90</v>
      </c>
      <c r="F75" s="2" t="s">
        <v>77</v>
      </c>
      <c r="G75" s="1" t="s">
        <v>95</v>
      </c>
      <c r="H75" s="2"/>
      <c r="I75" s="1"/>
      <c r="J75" s="2"/>
    </row>
    <row r="76" spans="1:10" ht="16.350000000000001" customHeight="1">
      <c r="B76" s="30" t="s">
        <v>76</v>
      </c>
      <c r="C76" s="16" t="s">
        <v>74</v>
      </c>
      <c r="D76" s="16"/>
    </row>
    <row r="77" spans="1:10" ht="16.350000000000001" customHeight="1">
      <c r="B77" s="12"/>
      <c r="C77" s="16"/>
      <c r="D77" s="16"/>
    </row>
    <row r="78" spans="1:10" ht="16.350000000000001" customHeight="1">
      <c r="B78" s="12"/>
      <c r="C78" s="16"/>
      <c r="D78" s="16"/>
    </row>
    <row r="79" spans="1:10">
      <c r="B79" s="12"/>
      <c r="C79" s="16"/>
      <c r="D79" s="16"/>
    </row>
    <row r="80" spans="1:10">
      <c r="B80" s="12"/>
      <c r="C80" s="16"/>
      <c r="D80" s="16"/>
    </row>
    <row r="81" spans="2:4">
      <c r="B81" s="12"/>
      <c r="C81" s="16"/>
      <c r="D81" s="16"/>
    </row>
    <row r="82" spans="2:4">
      <c r="B82" s="12"/>
      <c r="C82" s="16"/>
      <c r="D82" s="16"/>
    </row>
    <row r="83" spans="2:4">
      <c r="B83" s="12"/>
      <c r="C83" s="16"/>
      <c r="D83" s="16"/>
    </row>
    <row r="84" spans="2:4">
      <c r="B84" s="12"/>
      <c r="C84" s="23"/>
      <c r="D84" s="23"/>
    </row>
    <row r="85" spans="2:4">
      <c r="B85" s="12"/>
      <c r="C85" s="16"/>
      <c r="D85" s="16"/>
    </row>
    <row r="86" spans="2:4">
      <c r="B86" s="12"/>
      <c r="C86" s="16"/>
      <c r="D86" s="16"/>
    </row>
    <row r="87" spans="2:4">
      <c r="B87" s="12"/>
      <c r="C87" s="16"/>
      <c r="D87" s="16"/>
    </row>
    <row r="88" spans="2:4">
      <c r="B88" s="12"/>
      <c r="C88" s="16"/>
      <c r="D88" s="16"/>
    </row>
    <row r="89" spans="2:4">
      <c r="B89" s="12"/>
      <c r="C89" s="16"/>
      <c r="D89" s="16"/>
    </row>
    <row r="90" spans="2:4">
      <c r="B90" s="12"/>
      <c r="C90" s="16"/>
      <c r="D90" s="16"/>
    </row>
    <row r="91" spans="2:4">
      <c r="B91" s="12"/>
      <c r="C91" s="17"/>
      <c r="D91" s="17"/>
    </row>
    <row r="92" spans="2:4">
      <c r="B92" s="12"/>
      <c r="C92" s="23"/>
      <c r="D92" s="23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31"/>
      <c r="D102" s="31"/>
    </row>
    <row r="103" spans="3:4">
      <c r="C103" s="17"/>
      <c r="D103" s="17"/>
    </row>
    <row r="104" spans="3:4">
      <c r="C104" s="23"/>
      <c r="D104" s="23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31"/>
      <c r="D114" s="31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D58F-E918-4021-9AA1-A021F507D97C}">
  <sheetPr>
    <tabColor theme="8" tint="0.59999389629810485"/>
  </sheetPr>
  <dimension ref="A1:T93"/>
  <sheetViews>
    <sheetView tabSelected="1" topLeftCell="A25" zoomScale="90" zoomScaleNormal="90" workbookViewId="0">
      <selection activeCell="N15" sqref="N15"/>
    </sheetView>
  </sheetViews>
  <sheetFormatPr defaultColWidth="8" defaultRowHeight="12.75"/>
  <cols>
    <col min="1" max="1" width="8" style="5"/>
    <col min="2" max="2" width="93.5703125" style="18" customWidth="1"/>
    <col min="3" max="4" width="7.7109375" style="19" customWidth="1"/>
    <col min="5" max="8" width="6.5703125" style="5" bestFit="1" customWidth="1"/>
    <col min="9" max="9" width="13.28515625" style="5" bestFit="1" customWidth="1"/>
    <col min="10" max="11" width="11.140625" style="5" bestFit="1" customWidth="1"/>
    <col min="12" max="12" width="13.28515625" style="5" bestFit="1" customWidth="1"/>
    <col min="13" max="13" width="9.28515625" style="5" customWidth="1"/>
    <col min="14" max="14" width="11.5703125" style="5" customWidth="1"/>
    <col min="15" max="16384" width="8" style="5"/>
  </cols>
  <sheetData>
    <row r="1" spans="1:16" s="14" customFormat="1" ht="15.75" customHeight="1" thickBot="1">
      <c r="A1" s="3" t="s">
        <v>68</v>
      </c>
      <c r="B1" s="4"/>
      <c r="C1" s="13" t="s">
        <v>15</v>
      </c>
      <c r="D1" s="13" t="s">
        <v>16</v>
      </c>
      <c r="E1" s="1" t="s">
        <v>72</v>
      </c>
      <c r="F1" s="2" t="s">
        <v>73</v>
      </c>
      <c r="G1" s="1" t="s">
        <v>70</v>
      </c>
      <c r="H1" s="2" t="s">
        <v>71</v>
      </c>
      <c r="I1" s="55" t="s">
        <v>93</v>
      </c>
      <c r="J1" s="56" t="s">
        <v>94</v>
      </c>
      <c r="K1" s="57" t="s">
        <v>96</v>
      </c>
      <c r="L1" s="57" t="s">
        <v>97</v>
      </c>
      <c r="M1" s="52" t="s">
        <v>107</v>
      </c>
      <c r="N1" s="53" t="s">
        <v>108</v>
      </c>
      <c r="O1" s="54" t="s">
        <v>109</v>
      </c>
      <c r="P1" s="54" t="s">
        <v>110</v>
      </c>
    </row>
    <row r="2" spans="1:16" ht="16.350000000000001" customHeight="1">
      <c r="B2" s="15" t="s">
        <v>80</v>
      </c>
      <c r="C2" s="16" t="s">
        <v>65</v>
      </c>
      <c r="D2" s="16"/>
      <c r="E2" s="7">
        <v>168.36440538999997</v>
      </c>
      <c r="F2" s="7">
        <v>163.69969456000001</v>
      </c>
      <c r="G2" s="7">
        <v>230.10070530000002</v>
      </c>
      <c r="H2" s="7">
        <v>180.52801674</v>
      </c>
      <c r="I2" s="7">
        <v>202.02600477999999</v>
      </c>
      <c r="J2" s="35">
        <v>224.93520669999998</v>
      </c>
      <c r="K2" s="35">
        <v>268.69178826999996</v>
      </c>
      <c r="L2" s="35">
        <v>183.94742929920002</v>
      </c>
      <c r="M2" s="35">
        <f>224007165.8209/1000000</f>
        <v>224.00716582089998</v>
      </c>
      <c r="N2" s="35"/>
      <c r="O2" s="35"/>
      <c r="P2" s="35"/>
    </row>
    <row r="3" spans="1:16" ht="16.350000000000001" customHeight="1">
      <c r="B3" s="15" t="s">
        <v>85</v>
      </c>
      <c r="C3" s="16" t="s">
        <v>65</v>
      </c>
      <c r="D3" s="16"/>
      <c r="E3" s="5">
        <v>0</v>
      </c>
      <c r="F3" s="7">
        <v>0</v>
      </c>
      <c r="G3" s="5">
        <v>0</v>
      </c>
      <c r="H3" s="5">
        <v>0</v>
      </c>
      <c r="I3" s="5">
        <v>0</v>
      </c>
      <c r="J3" s="35">
        <v>0</v>
      </c>
      <c r="K3" s="35">
        <v>0</v>
      </c>
      <c r="L3" s="35">
        <v>0</v>
      </c>
      <c r="M3" s="35"/>
      <c r="N3" s="32"/>
    </row>
    <row r="4" spans="1:16" ht="16.350000000000001" customHeight="1">
      <c r="B4" s="6" t="s">
        <v>86</v>
      </c>
      <c r="C4" s="16" t="s">
        <v>65</v>
      </c>
      <c r="D4" s="16"/>
      <c r="E4" s="7">
        <v>-58.148811999999978</v>
      </c>
      <c r="F4" s="7">
        <v>-56.796729490000004</v>
      </c>
      <c r="G4" s="7">
        <v>-64.775682250000017</v>
      </c>
      <c r="H4" s="7">
        <v>-59.646893260000013</v>
      </c>
      <c r="I4" s="7">
        <v>-59.643116770000006</v>
      </c>
      <c r="J4" s="35">
        <v>-75.103236889999977</v>
      </c>
      <c r="K4" s="35">
        <v>-77.058133639999951</v>
      </c>
      <c r="L4" s="35">
        <v>-62.739907649999999</v>
      </c>
      <c r="M4" s="35">
        <v>-100.8797</v>
      </c>
      <c r="N4" s="32"/>
    </row>
    <row r="5" spans="1:16" ht="16.350000000000001" customHeight="1">
      <c r="B5" s="6" t="s">
        <v>9</v>
      </c>
      <c r="C5" s="16" t="s">
        <v>65</v>
      </c>
      <c r="D5" s="16"/>
      <c r="E5" s="5">
        <v>0</v>
      </c>
      <c r="F5" s="7">
        <v>0</v>
      </c>
      <c r="G5" s="5">
        <v>0</v>
      </c>
      <c r="H5" s="5">
        <v>0</v>
      </c>
      <c r="I5" s="5">
        <v>0</v>
      </c>
      <c r="J5" s="35">
        <v>0</v>
      </c>
      <c r="K5" s="35">
        <v>0</v>
      </c>
      <c r="L5" s="35">
        <v>0</v>
      </c>
      <c r="M5" s="35"/>
      <c r="N5" s="32"/>
    </row>
    <row r="6" spans="1:16" ht="16.350000000000001" customHeight="1">
      <c r="B6" s="24" t="s">
        <v>11</v>
      </c>
      <c r="C6" s="16" t="s">
        <v>65</v>
      </c>
      <c r="D6" s="16"/>
      <c r="E6" s="9">
        <f>E2+E3+E4+E5</f>
        <v>110.21559339</v>
      </c>
      <c r="F6" s="9">
        <f t="shared" ref="F6:P6" si="0">F2+F3+F4+F5</f>
        <v>106.90296507000001</v>
      </c>
      <c r="G6" s="9">
        <f t="shared" si="0"/>
        <v>165.32502305</v>
      </c>
      <c r="H6" s="9">
        <f t="shared" si="0"/>
        <v>120.88112347999999</v>
      </c>
      <c r="I6" s="9">
        <f t="shared" si="0"/>
        <v>142.38288800999999</v>
      </c>
      <c r="J6" s="37">
        <f t="shared" si="0"/>
        <v>149.83196981</v>
      </c>
      <c r="K6" s="37">
        <f t="shared" si="0"/>
        <v>191.63365463000002</v>
      </c>
      <c r="L6" s="37">
        <f t="shared" si="0"/>
        <v>121.20752164920003</v>
      </c>
      <c r="M6" s="37">
        <f t="shared" si="0"/>
        <v>123.12746582089999</v>
      </c>
      <c r="N6" s="37">
        <f t="shared" si="0"/>
        <v>0</v>
      </c>
      <c r="O6" s="37">
        <f t="shared" si="0"/>
        <v>0</v>
      </c>
      <c r="P6" s="37">
        <f t="shared" si="0"/>
        <v>0</v>
      </c>
    </row>
    <row r="7" spans="1:16" ht="16.350000000000001" customHeight="1">
      <c r="B7" s="6" t="s">
        <v>4</v>
      </c>
      <c r="C7" s="16" t="s">
        <v>65</v>
      </c>
      <c r="D7" s="16"/>
      <c r="E7" s="5">
        <v>0</v>
      </c>
      <c r="F7" s="7">
        <v>0</v>
      </c>
      <c r="G7" s="5">
        <v>0</v>
      </c>
      <c r="H7" s="5">
        <v>0</v>
      </c>
      <c r="I7" s="5">
        <v>0</v>
      </c>
      <c r="J7" s="35">
        <v>0</v>
      </c>
      <c r="K7" s="35">
        <v>0</v>
      </c>
      <c r="L7" s="35">
        <v>0</v>
      </c>
      <c r="M7" s="35">
        <v>0</v>
      </c>
      <c r="N7" s="35"/>
      <c r="O7" s="35"/>
      <c r="P7" s="35"/>
    </row>
    <row r="8" spans="1:16" ht="16.350000000000001" customHeight="1">
      <c r="B8" s="6" t="s">
        <v>8</v>
      </c>
      <c r="C8" s="16" t="s">
        <v>65</v>
      </c>
      <c r="D8" s="16"/>
      <c r="E8" s="5">
        <v>0</v>
      </c>
      <c r="F8" s="7">
        <v>0</v>
      </c>
      <c r="G8" s="5">
        <v>0</v>
      </c>
      <c r="H8" s="5">
        <v>0</v>
      </c>
      <c r="I8" s="5">
        <v>0</v>
      </c>
      <c r="J8" s="35">
        <v>0</v>
      </c>
      <c r="K8" s="35">
        <v>0</v>
      </c>
      <c r="L8" s="35">
        <v>0</v>
      </c>
      <c r="M8" s="35">
        <v>0</v>
      </c>
      <c r="N8" s="35"/>
      <c r="O8" s="35"/>
      <c r="P8" s="35"/>
    </row>
    <row r="9" spans="1:16" ht="16.350000000000001" customHeight="1">
      <c r="B9" s="6" t="s">
        <v>98</v>
      </c>
      <c r="C9" s="16" t="s">
        <v>65</v>
      </c>
      <c r="D9" s="16"/>
      <c r="E9" s="5">
        <v>0</v>
      </c>
      <c r="F9" s="7">
        <v>-51.487228000000002</v>
      </c>
      <c r="G9" s="7">
        <v>-55.213285729999996</v>
      </c>
      <c r="H9" s="5">
        <v>0</v>
      </c>
      <c r="I9" s="7">
        <v>-25.59986906</v>
      </c>
      <c r="J9" s="35">
        <v>-28.48655432</v>
      </c>
      <c r="K9" s="35">
        <v>-57.058585399999998</v>
      </c>
      <c r="L9" s="36">
        <v>0</v>
      </c>
      <c r="M9" s="35">
        <v>-11.5</v>
      </c>
      <c r="N9" s="32"/>
    </row>
    <row r="10" spans="1:16" ht="16.350000000000001" customHeight="1">
      <c r="B10" s="6" t="s">
        <v>12</v>
      </c>
      <c r="C10" s="16" t="s">
        <v>65</v>
      </c>
      <c r="D10" s="16"/>
      <c r="E10" s="7">
        <f>E6+E7+E8+E9</f>
        <v>110.21559339</v>
      </c>
      <c r="F10" s="7">
        <f t="shared" ref="F10:P10" si="1">F6+F7+F8+F9</f>
        <v>55.415737070000006</v>
      </c>
      <c r="G10" s="7">
        <f t="shared" si="1"/>
        <v>110.11173732</v>
      </c>
      <c r="H10" s="7">
        <f t="shared" si="1"/>
        <v>120.88112347999999</v>
      </c>
      <c r="I10" s="7">
        <f t="shared" si="1"/>
        <v>116.78301894999998</v>
      </c>
      <c r="J10" s="35">
        <f t="shared" si="1"/>
        <v>121.34541549000001</v>
      </c>
      <c r="K10" s="35">
        <f t="shared" si="1"/>
        <v>134.57506923000003</v>
      </c>
      <c r="L10" s="35">
        <f t="shared" si="1"/>
        <v>121.20752164920003</v>
      </c>
      <c r="M10" s="35">
        <f t="shared" si="1"/>
        <v>111.62746582089999</v>
      </c>
      <c r="N10" s="35"/>
      <c r="O10" s="35"/>
      <c r="P10" s="35"/>
    </row>
    <row r="11" spans="1:16" ht="16.350000000000001" customHeight="1">
      <c r="B11" s="6" t="s">
        <v>99</v>
      </c>
      <c r="C11" s="16" t="s">
        <v>65</v>
      </c>
      <c r="D11" s="16"/>
      <c r="E11" s="7">
        <v>-67.647501019999993</v>
      </c>
      <c r="F11" s="7">
        <v>-66.889837920000005</v>
      </c>
      <c r="G11" s="7">
        <v>-66.965781820000004</v>
      </c>
      <c r="H11" s="7">
        <v>-134.14509882999999</v>
      </c>
      <c r="I11" s="7">
        <v>-86.673459769999994</v>
      </c>
      <c r="J11" s="35">
        <v>-81.464387219999992</v>
      </c>
      <c r="K11" s="35">
        <v>-82.644689589999999</v>
      </c>
      <c r="L11" s="35">
        <v>-82.941114850000005</v>
      </c>
      <c r="M11" s="35">
        <v>-83.1</v>
      </c>
      <c r="N11" s="32"/>
    </row>
    <row r="12" spans="1:16" ht="16.350000000000001" customHeight="1">
      <c r="B12" s="6" t="s">
        <v>14</v>
      </c>
      <c r="C12" s="16" t="s">
        <v>65</v>
      </c>
      <c r="D12" s="16"/>
      <c r="E12" s="7">
        <f>E10+E11</f>
        <v>42.568092370000002</v>
      </c>
      <c r="F12" s="7">
        <f t="shared" ref="F12:P12" si="2">F10+F11</f>
        <v>-11.474100849999999</v>
      </c>
      <c r="G12" s="7">
        <f t="shared" si="2"/>
        <v>43.145955499999999</v>
      </c>
      <c r="H12" s="7">
        <f t="shared" si="2"/>
        <v>-13.26397535000001</v>
      </c>
      <c r="I12" s="7">
        <f t="shared" si="2"/>
        <v>30.109559179999991</v>
      </c>
      <c r="J12" s="35">
        <f t="shared" si="2"/>
        <v>39.881028270000016</v>
      </c>
      <c r="K12" s="35">
        <f t="shared" si="2"/>
        <v>51.930379640000027</v>
      </c>
      <c r="L12" s="35">
        <f t="shared" si="2"/>
        <v>38.266406799200027</v>
      </c>
      <c r="M12" s="35">
        <f t="shared" si="2"/>
        <v>28.527465820899991</v>
      </c>
      <c r="N12" s="35"/>
      <c r="O12" s="35"/>
      <c r="P12" s="35"/>
    </row>
    <row r="13" spans="1:16" ht="16.350000000000001" customHeight="1">
      <c r="B13" s="6" t="s">
        <v>6</v>
      </c>
      <c r="C13" s="16" t="s">
        <v>65</v>
      </c>
      <c r="D13" s="16"/>
      <c r="E13" s="5">
        <v>0</v>
      </c>
      <c r="F13" s="7">
        <v>0</v>
      </c>
      <c r="G13" s="5">
        <v>0</v>
      </c>
      <c r="H13" s="5">
        <v>0</v>
      </c>
      <c r="I13" s="5">
        <v>0</v>
      </c>
      <c r="J13" s="35">
        <v>0</v>
      </c>
      <c r="K13" s="35">
        <v>0</v>
      </c>
      <c r="L13" s="35">
        <v>0</v>
      </c>
      <c r="M13" s="35">
        <v>0</v>
      </c>
      <c r="N13" s="32"/>
    </row>
    <row r="14" spans="1:16" ht="16.350000000000001" customHeight="1">
      <c r="B14" s="6" t="s">
        <v>10</v>
      </c>
      <c r="C14" s="16" t="s">
        <v>65</v>
      </c>
      <c r="D14" s="16"/>
      <c r="E14" s="7">
        <v>-6.6762404999999996</v>
      </c>
      <c r="F14" s="7">
        <v>-6.6762404999999996</v>
      </c>
      <c r="G14" s="7">
        <v>-6.6762404999999996</v>
      </c>
      <c r="H14" s="7">
        <v>-0.92378633999999993</v>
      </c>
      <c r="I14" s="7">
        <v>-8.4387984899999999</v>
      </c>
      <c r="J14" s="35">
        <v>-8.4387984899999999</v>
      </c>
      <c r="K14" s="35">
        <v>-8.4387984899999999</v>
      </c>
      <c r="L14" s="35">
        <v>-8.4387984899999999</v>
      </c>
      <c r="M14" s="35">
        <v>-13</v>
      </c>
      <c r="N14" s="32"/>
    </row>
    <row r="15" spans="1:16" ht="16.350000000000001" customHeight="1">
      <c r="B15" s="24" t="s">
        <v>66</v>
      </c>
      <c r="C15" s="16" t="s">
        <v>65</v>
      </c>
      <c r="D15" s="16"/>
      <c r="E15" s="48">
        <f>E12+E13+E14</f>
        <v>35.891851870000004</v>
      </c>
      <c r="F15" s="48">
        <f t="shared" ref="F15:P15" si="3">F12+F13+F14</f>
        <v>-18.150341349999998</v>
      </c>
      <c r="G15" s="48">
        <f t="shared" si="3"/>
        <v>36.469715000000001</v>
      </c>
      <c r="H15" s="48">
        <f t="shared" si="3"/>
        <v>-14.187761690000009</v>
      </c>
      <c r="I15" s="48">
        <f t="shared" si="3"/>
        <v>21.670760689999991</v>
      </c>
      <c r="J15" s="51">
        <f t="shared" si="3"/>
        <v>31.442229780000016</v>
      </c>
      <c r="K15" s="51">
        <f t="shared" si="3"/>
        <v>43.49158115000003</v>
      </c>
      <c r="L15" s="51">
        <f t="shared" si="3"/>
        <v>29.827608309200027</v>
      </c>
      <c r="M15" s="51">
        <f t="shared" si="3"/>
        <v>15.527465820899991</v>
      </c>
      <c r="N15" s="51">
        <f t="shared" si="3"/>
        <v>0</v>
      </c>
      <c r="O15" s="51">
        <f t="shared" si="3"/>
        <v>0</v>
      </c>
      <c r="P15" s="51">
        <f t="shared" si="3"/>
        <v>0</v>
      </c>
    </row>
    <row r="16" spans="1:16" ht="16.350000000000001" customHeight="1">
      <c r="B16" s="20"/>
      <c r="C16" s="16"/>
      <c r="D16" s="16"/>
      <c r="M16" s="7"/>
    </row>
    <row r="17" spans="1:20" s="14" customFormat="1" ht="15.75" customHeight="1" thickBot="1">
      <c r="A17" s="3" t="s">
        <v>57</v>
      </c>
      <c r="B17" s="4"/>
      <c r="C17" s="13" t="s">
        <v>15</v>
      </c>
      <c r="D17" s="13" t="s">
        <v>16</v>
      </c>
      <c r="E17" s="1" t="s">
        <v>72</v>
      </c>
      <c r="F17" s="2" t="s">
        <v>73</v>
      </c>
      <c r="G17" s="1" t="s">
        <v>70</v>
      </c>
      <c r="H17" s="2" t="s">
        <v>71</v>
      </c>
      <c r="I17" s="55" t="s">
        <v>93</v>
      </c>
      <c r="J17" s="58" t="s">
        <v>94</v>
      </c>
      <c r="K17" s="59" t="s">
        <v>96</v>
      </c>
      <c r="L17" s="59" t="s">
        <v>97</v>
      </c>
      <c r="M17" s="52" t="s">
        <v>107</v>
      </c>
      <c r="N17" s="53" t="s">
        <v>108</v>
      </c>
      <c r="O17" s="54" t="s">
        <v>109</v>
      </c>
      <c r="P17" s="54" t="s">
        <v>110</v>
      </c>
    </row>
    <row r="18" spans="1:20" ht="16.350000000000001" customHeight="1">
      <c r="B18" s="15" t="s">
        <v>87</v>
      </c>
      <c r="C18" s="16" t="s">
        <v>65</v>
      </c>
      <c r="D18" s="16"/>
      <c r="E18" s="7">
        <v>944.33002564000003</v>
      </c>
      <c r="F18" s="7">
        <v>1019.9207140499999</v>
      </c>
      <c r="G18" s="7">
        <v>1099.53333847</v>
      </c>
      <c r="H18" s="7">
        <v>1171.2465788299999</v>
      </c>
      <c r="I18" s="5">
        <v>1254.3162025899999</v>
      </c>
      <c r="J18" s="7">
        <v>1324.08619774</v>
      </c>
      <c r="K18" s="7">
        <v>1336.05475993</v>
      </c>
      <c r="L18" s="11">
        <v>1310.8530283299999</v>
      </c>
      <c r="M18" s="35">
        <v>1242.1344850400001</v>
      </c>
    </row>
    <row r="19" spans="1:20" ht="16.350000000000001" customHeight="1">
      <c r="B19" s="6" t="s">
        <v>91</v>
      </c>
      <c r="C19" s="16" t="s">
        <v>65</v>
      </c>
      <c r="D19" s="16"/>
      <c r="E19" s="7"/>
      <c r="F19" s="7"/>
      <c r="G19" s="7">
        <v>24.945399379999998</v>
      </c>
      <c r="H19" s="7">
        <v>29.931700469999999</v>
      </c>
      <c r="I19" s="7">
        <v>28.06194674</v>
      </c>
      <c r="J19" s="7">
        <v>49.678978270000002</v>
      </c>
      <c r="K19" s="7">
        <v>98.525347159999995</v>
      </c>
      <c r="L19" s="7">
        <v>102.75459434999999</v>
      </c>
      <c r="M19" s="35">
        <v>81.782574550000007</v>
      </c>
    </row>
    <row r="20" spans="1:20" ht="16.350000000000001" customHeight="1">
      <c r="B20" s="15" t="s">
        <v>60</v>
      </c>
      <c r="C20" s="16" t="s">
        <v>65</v>
      </c>
      <c r="D20" s="17"/>
    </row>
    <row r="21" spans="1:20" ht="16.350000000000001" customHeight="1">
      <c r="B21" s="15" t="s">
        <v>61</v>
      </c>
      <c r="C21" s="16" t="s">
        <v>65</v>
      </c>
      <c r="D21" s="23"/>
    </row>
    <row r="22" spans="1:20" ht="16.350000000000001" customHeight="1">
      <c r="B22" s="6" t="s">
        <v>62</v>
      </c>
      <c r="C22" s="16" t="s">
        <v>65</v>
      </c>
      <c r="D22" s="23"/>
    </row>
    <row r="23" spans="1:20" ht="16.350000000000001" customHeight="1">
      <c r="B23" s="6" t="s">
        <v>64</v>
      </c>
      <c r="C23" s="16" t="s">
        <v>65</v>
      </c>
      <c r="D23" s="2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16.350000000000001" customHeight="1">
      <c r="B24" s="8" t="s">
        <v>0</v>
      </c>
      <c r="C24" s="16" t="s">
        <v>65</v>
      </c>
      <c r="D24" s="16"/>
    </row>
    <row r="25" spans="1:20" ht="16.350000000000001" customHeight="1">
      <c r="B25" s="20"/>
      <c r="C25" s="16"/>
      <c r="D25" s="16"/>
    </row>
    <row r="26" spans="1:20" s="14" customFormat="1" ht="15.75" customHeight="1" thickBot="1">
      <c r="A26" s="3" t="s">
        <v>63</v>
      </c>
      <c r="B26" s="4"/>
      <c r="C26" s="13" t="s">
        <v>15</v>
      </c>
      <c r="D26" s="13" t="s">
        <v>16</v>
      </c>
      <c r="E26" s="1" t="s">
        <v>72</v>
      </c>
      <c r="F26" s="2" t="s">
        <v>73</v>
      </c>
      <c r="G26" s="1" t="s">
        <v>70</v>
      </c>
      <c r="H26" s="2" t="s">
        <v>71</v>
      </c>
      <c r="I26" s="55" t="s">
        <v>93</v>
      </c>
      <c r="J26" s="58" t="s">
        <v>94</v>
      </c>
      <c r="K26" s="59" t="s">
        <v>96</v>
      </c>
      <c r="L26" s="59" t="s">
        <v>97</v>
      </c>
      <c r="M26" s="52" t="s">
        <v>107</v>
      </c>
      <c r="N26" s="53" t="s">
        <v>108</v>
      </c>
      <c r="O26" s="54" t="s">
        <v>109</v>
      </c>
      <c r="P26" s="54" t="s">
        <v>110</v>
      </c>
    </row>
    <row r="27" spans="1:20" ht="16.350000000000001" customHeight="1">
      <c r="B27" s="15" t="s">
        <v>58</v>
      </c>
      <c r="C27" s="16" t="s">
        <v>65</v>
      </c>
      <c r="D27" s="16"/>
    </row>
    <row r="28" spans="1:20" ht="16.350000000000001" customHeight="1">
      <c r="B28" s="6" t="s">
        <v>59</v>
      </c>
      <c r="C28" s="16" t="s">
        <v>65</v>
      </c>
      <c r="D28" s="16"/>
    </row>
    <row r="29" spans="1:20" ht="16.350000000000001" customHeight="1">
      <c r="B29" s="15" t="s">
        <v>60</v>
      </c>
      <c r="C29" s="16" t="s">
        <v>65</v>
      </c>
      <c r="D29" s="17"/>
    </row>
    <row r="30" spans="1:20" ht="16.350000000000001" customHeight="1">
      <c r="B30" s="15" t="s">
        <v>61</v>
      </c>
      <c r="C30" s="16" t="s">
        <v>65</v>
      </c>
      <c r="D30" s="23"/>
    </row>
    <row r="31" spans="1:20" ht="16.350000000000001" customHeight="1">
      <c r="B31" s="6" t="s">
        <v>62</v>
      </c>
      <c r="C31" s="16" t="s">
        <v>65</v>
      </c>
      <c r="D31" s="23"/>
    </row>
    <row r="32" spans="1:20" ht="16.350000000000001" customHeight="1">
      <c r="B32" s="6" t="s">
        <v>64</v>
      </c>
      <c r="C32" s="16" t="s">
        <v>65</v>
      </c>
      <c r="D32" s="2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16" ht="16.350000000000001" customHeight="1">
      <c r="B33" s="8" t="s">
        <v>0</v>
      </c>
      <c r="C33" s="16" t="s">
        <v>65</v>
      </c>
      <c r="D33" s="16"/>
    </row>
    <row r="34" spans="1:16" ht="16.350000000000001" customHeight="1">
      <c r="C34" s="16"/>
      <c r="D34" s="16"/>
    </row>
    <row r="35" spans="1:16" s="14" customFormat="1" ht="15.75" customHeight="1" thickBot="1">
      <c r="A35" s="3" t="s">
        <v>30</v>
      </c>
      <c r="B35" s="26"/>
      <c r="C35" s="13" t="s">
        <v>15</v>
      </c>
      <c r="D35" s="13" t="s">
        <v>16</v>
      </c>
      <c r="E35" s="1" t="s">
        <v>72</v>
      </c>
      <c r="F35" s="2" t="s">
        <v>73</v>
      </c>
      <c r="G35" s="1" t="s">
        <v>70</v>
      </c>
      <c r="H35" s="2" t="s">
        <v>71</v>
      </c>
      <c r="I35" s="55" t="s">
        <v>93</v>
      </c>
      <c r="J35" s="58" t="s">
        <v>94</v>
      </c>
      <c r="K35" s="57" t="s">
        <v>96</v>
      </c>
      <c r="L35" s="57" t="s">
        <v>97</v>
      </c>
      <c r="M35" s="52" t="s">
        <v>107</v>
      </c>
      <c r="N35" s="53" t="s">
        <v>108</v>
      </c>
      <c r="O35" s="54" t="s">
        <v>109</v>
      </c>
      <c r="P35" s="54" t="s">
        <v>110</v>
      </c>
    </row>
    <row r="36" spans="1:16" ht="16.350000000000001" customHeight="1">
      <c r="B36" s="15" t="s">
        <v>31</v>
      </c>
      <c r="C36" s="16" t="s">
        <v>65</v>
      </c>
      <c r="D36" s="16"/>
      <c r="E36" s="7">
        <v>94.006527550000001</v>
      </c>
      <c r="F36" s="7">
        <v>80.533174060000007</v>
      </c>
      <c r="G36" s="7">
        <v>101.9906178</v>
      </c>
      <c r="H36" s="7">
        <v>110.15140366</v>
      </c>
      <c r="I36" s="35">
        <v>117.58128816</v>
      </c>
      <c r="J36" s="35">
        <v>123.11715830999999</v>
      </c>
      <c r="K36" s="35">
        <v>195.77058600000001</v>
      </c>
      <c r="L36" s="35">
        <v>173.56704816000001</v>
      </c>
      <c r="M36" s="35">
        <f>224.102575</f>
        <v>224.102575</v>
      </c>
      <c r="N36" s="35"/>
      <c r="O36" s="35"/>
      <c r="P36" s="35"/>
    </row>
    <row r="37" spans="1:16" ht="16.350000000000001" customHeight="1">
      <c r="B37" s="6" t="s">
        <v>32</v>
      </c>
      <c r="C37" s="16" t="s">
        <v>65</v>
      </c>
      <c r="D37" s="16"/>
      <c r="E37" s="5">
        <v>0</v>
      </c>
      <c r="F37" s="5">
        <v>0</v>
      </c>
      <c r="G37" s="5">
        <v>0</v>
      </c>
      <c r="H37" s="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/>
      <c r="O37" s="35"/>
      <c r="P37" s="35"/>
    </row>
    <row r="38" spans="1:16" ht="16.350000000000001" customHeight="1">
      <c r="B38" s="6" t="s">
        <v>33</v>
      </c>
      <c r="C38" s="16" t="s">
        <v>65</v>
      </c>
      <c r="D38" s="16"/>
      <c r="E38" s="5">
        <v>0</v>
      </c>
      <c r="F38" s="5">
        <v>0</v>
      </c>
      <c r="G38" s="5">
        <v>0</v>
      </c>
      <c r="H38" s="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13.5</v>
      </c>
      <c r="N38" s="35"/>
      <c r="O38" s="35"/>
      <c r="P38" s="35"/>
    </row>
    <row r="39" spans="1:16" ht="16.350000000000001" customHeight="1">
      <c r="B39" s="6" t="s">
        <v>100</v>
      </c>
      <c r="C39" s="16" t="s">
        <v>65</v>
      </c>
      <c r="D39" s="16"/>
      <c r="E39" s="7">
        <v>-6.9468941100000006</v>
      </c>
      <c r="F39" s="7">
        <v>-6.3397583700000002</v>
      </c>
      <c r="G39" s="7">
        <v>-6.7018830100000013</v>
      </c>
      <c r="H39" s="7">
        <v>-9.2587988900000013</v>
      </c>
      <c r="I39" s="35">
        <v>-9.0619811800000001</v>
      </c>
      <c r="J39" s="35">
        <v>-10.316541259999999</v>
      </c>
      <c r="K39" s="35">
        <v>-7.1656657900000003</v>
      </c>
      <c r="L39" s="35">
        <v>-14.976113679999999</v>
      </c>
      <c r="M39" s="35">
        <v>-4.9252086400000001</v>
      </c>
      <c r="N39" s="35"/>
      <c r="O39" s="35"/>
      <c r="P39" s="35"/>
    </row>
    <row r="40" spans="1:16" ht="16.350000000000001" customHeight="1">
      <c r="B40" s="6" t="s">
        <v>35</v>
      </c>
      <c r="C40" s="16" t="s">
        <v>65</v>
      </c>
      <c r="D40" s="23"/>
      <c r="E40" s="5">
        <v>0</v>
      </c>
      <c r="F40" s="5">
        <v>0</v>
      </c>
      <c r="G40" s="7">
        <v>-2.1748224999999999</v>
      </c>
      <c r="H40" s="7">
        <v>-8.1514787200000001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/>
      <c r="O40" s="35"/>
      <c r="P40" s="35"/>
    </row>
    <row r="41" spans="1:16" ht="16.350000000000001" customHeight="1">
      <c r="B41" s="6" t="s">
        <v>105</v>
      </c>
      <c r="C41" s="16" t="s">
        <v>65</v>
      </c>
      <c r="D41" s="16"/>
      <c r="E41" s="7">
        <v>-19.04920534</v>
      </c>
      <c r="F41" s="7">
        <v>-19.72337155</v>
      </c>
      <c r="G41" s="7">
        <v>-20.26669807</v>
      </c>
      <c r="H41" s="7">
        <v>-19.715315629999999</v>
      </c>
      <c r="I41" s="35">
        <v>-20.249472780000001</v>
      </c>
      <c r="J41" s="35">
        <v>-20.456639710000001</v>
      </c>
      <c r="K41" s="35">
        <v>-21.189181860000001</v>
      </c>
      <c r="L41" s="35">
        <v>-20.146830770000001</v>
      </c>
      <c r="M41" s="35">
        <v>-21.464803979999999</v>
      </c>
      <c r="N41" s="35"/>
      <c r="O41" s="35"/>
      <c r="P41" s="35"/>
    </row>
    <row r="42" spans="1:16" ht="16.350000000000001" customHeight="1">
      <c r="B42" s="6" t="s">
        <v>101</v>
      </c>
      <c r="C42" s="16" t="s">
        <v>65</v>
      </c>
      <c r="D42" s="16"/>
      <c r="E42" s="7">
        <v>-1.8980504499999999</v>
      </c>
      <c r="F42" s="7">
        <v>-2.1589203700000001</v>
      </c>
      <c r="G42" s="7">
        <v>-2.3392254700000001</v>
      </c>
      <c r="H42" s="7">
        <v>-2.7904944300000003</v>
      </c>
      <c r="I42" s="35">
        <v>-2.6807144799999998</v>
      </c>
      <c r="J42" s="35">
        <v>-3.66089552</v>
      </c>
      <c r="K42" s="35">
        <v>-3.8365150400000001</v>
      </c>
      <c r="L42" s="35">
        <v>-4.6593768000000004</v>
      </c>
      <c r="M42" s="35">
        <v>-4.9942830100000002</v>
      </c>
      <c r="N42" s="35"/>
      <c r="O42" s="35"/>
      <c r="P42" s="35"/>
    </row>
    <row r="43" spans="1:16" ht="16.350000000000001" customHeight="1">
      <c r="B43" s="6" t="s">
        <v>102</v>
      </c>
      <c r="C43" s="16" t="s">
        <v>65</v>
      </c>
      <c r="D43" s="16"/>
      <c r="E43" s="7">
        <v>-40.766821</v>
      </c>
      <c r="F43" s="7">
        <v>-38.81353885</v>
      </c>
      <c r="G43" s="7">
        <v>-39.86399128</v>
      </c>
      <c r="H43" s="7">
        <v>-36.471216380000001</v>
      </c>
      <c r="I43" s="35">
        <v>-39.082542730000007</v>
      </c>
      <c r="J43" s="35">
        <v>-47.511344319999999</v>
      </c>
      <c r="K43" s="35">
        <v>-41.708895159999997</v>
      </c>
      <c r="L43" s="35">
        <v>-45.167496200000002</v>
      </c>
      <c r="M43" s="35">
        <v>-45.078300079999998</v>
      </c>
      <c r="N43" s="35"/>
      <c r="O43" s="35"/>
      <c r="P43" s="35"/>
    </row>
    <row r="44" spans="1:16" ht="16.350000000000001" customHeight="1">
      <c r="B44" s="6" t="s">
        <v>103</v>
      </c>
      <c r="C44" s="16" t="s">
        <v>65</v>
      </c>
      <c r="D44" s="16" t="s">
        <v>92</v>
      </c>
      <c r="E44" s="7">
        <v>-1.17760639</v>
      </c>
      <c r="F44" s="7">
        <v>-0.86759375000000005</v>
      </c>
      <c r="G44" s="7">
        <v>-0.78064683999999995</v>
      </c>
      <c r="H44" s="7">
        <v>-1.4961577500000001</v>
      </c>
      <c r="I44" s="35">
        <v>-2.1922154599999994</v>
      </c>
      <c r="J44" s="35">
        <v>-1.5782927099999999</v>
      </c>
      <c r="K44" s="35">
        <v>-1.2441005599999999</v>
      </c>
      <c r="L44" s="35">
        <v>-2.2861522999999999</v>
      </c>
      <c r="M44" s="35">
        <v>-0.77156060000000004</v>
      </c>
      <c r="N44" s="35"/>
      <c r="O44" s="35"/>
      <c r="P44" s="35"/>
    </row>
    <row r="45" spans="1:16" ht="16.350000000000001" customHeight="1">
      <c r="B45" s="6" t="s">
        <v>104</v>
      </c>
      <c r="C45" s="16" t="s">
        <v>65</v>
      </c>
      <c r="D45" s="16"/>
      <c r="E45" s="27">
        <v>24.167950259999998</v>
      </c>
      <c r="F45" s="27">
        <v>12.629991170000016</v>
      </c>
      <c r="G45" s="27">
        <v>29.863350629999982</v>
      </c>
      <c r="H45" s="27">
        <v>32.267941860000001</v>
      </c>
      <c r="I45" s="39">
        <v>44.314361529999978</v>
      </c>
      <c r="J45" s="39">
        <v>39.610094790000012</v>
      </c>
      <c r="K45" s="39">
        <v>120.69332847000005</v>
      </c>
      <c r="L45" s="35">
        <f>L36+L39+L41+L42+L43+L44</f>
        <v>86.331078410000018</v>
      </c>
      <c r="M45" s="35">
        <f>M36+M39+M41+M42+M43+M44+M38</f>
        <v>160.36841869000003</v>
      </c>
      <c r="N45" s="35">
        <f t="shared" ref="N45:P45" si="4">N36+N39+N41+N42+N43+N44+N38</f>
        <v>0</v>
      </c>
      <c r="O45" s="35">
        <f t="shared" si="4"/>
        <v>0</v>
      </c>
      <c r="P45" s="35">
        <f t="shared" si="4"/>
        <v>0</v>
      </c>
    </row>
    <row r="46" spans="1:16" ht="16.350000000000001" customHeight="1">
      <c r="B46" s="6" t="s">
        <v>50</v>
      </c>
      <c r="C46" s="16" t="s">
        <v>65</v>
      </c>
      <c r="D46" s="16"/>
      <c r="E46" s="7">
        <v>-21.332394860000001</v>
      </c>
      <c r="F46" s="7">
        <v>-15.061608919999999</v>
      </c>
      <c r="G46" s="7">
        <v>-19.697693999999998</v>
      </c>
      <c r="H46" s="7">
        <v>-16.219785030000001</v>
      </c>
      <c r="I46" s="35">
        <v>-28.45117819</v>
      </c>
      <c r="J46" s="35">
        <v>-24.464466460000001</v>
      </c>
      <c r="K46" s="35">
        <v>-37.350166489999999</v>
      </c>
      <c r="L46" s="35">
        <v>-27.93288604</v>
      </c>
      <c r="M46" s="35">
        <v>-150.10453208000001</v>
      </c>
      <c r="N46" s="36"/>
      <c r="O46" s="36"/>
      <c r="P46" s="36"/>
    </row>
    <row r="47" spans="1:16" ht="16.350000000000001" customHeight="1">
      <c r="B47" s="6" t="s">
        <v>51</v>
      </c>
      <c r="C47" s="16" t="s">
        <v>65</v>
      </c>
      <c r="D47" s="16"/>
      <c r="E47" s="7">
        <v>0</v>
      </c>
      <c r="F47" s="7">
        <v>0</v>
      </c>
      <c r="G47" s="7">
        <v>0</v>
      </c>
      <c r="H47" s="7">
        <v>0</v>
      </c>
      <c r="I47" s="35">
        <v>0</v>
      </c>
      <c r="J47" s="35">
        <v>0</v>
      </c>
      <c r="K47" s="36">
        <v>0</v>
      </c>
      <c r="L47" s="36">
        <v>0</v>
      </c>
      <c r="M47" s="36">
        <v>0</v>
      </c>
      <c r="N47" s="36"/>
      <c r="O47" s="36"/>
      <c r="P47" s="36"/>
    </row>
    <row r="48" spans="1:16" ht="16.350000000000001" customHeight="1">
      <c r="B48" s="6" t="s">
        <v>53</v>
      </c>
      <c r="C48" s="16" t="s">
        <v>65</v>
      </c>
      <c r="D48" s="17"/>
      <c r="E48" s="27">
        <v>-21.332394860000001</v>
      </c>
      <c r="F48" s="27">
        <v>-15.061608919999999</v>
      </c>
      <c r="G48" s="27">
        <v>-19.697693999999998</v>
      </c>
      <c r="H48" s="27">
        <v>-16.219785030000001</v>
      </c>
      <c r="I48" s="39">
        <v>-28.45117819</v>
      </c>
      <c r="J48" s="39">
        <v>-24.464466460000001</v>
      </c>
      <c r="K48" s="39">
        <v>-37.350166489999999</v>
      </c>
      <c r="L48" s="35">
        <f>L46</f>
        <v>-27.93288604</v>
      </c>
      <c r="M48" s="35">
        <f>M46</f>
        <v>-150.10453208000001</v>
      </c>
      <c r="N48" s="35"/>
      <c r="O48" s="35"/>
      <c r="P48" s="35"/>
    </row>
    <row r="49" spans="2:16" ht="16.350000000000001" customHeight="1">
      <c r="B49" s="6" t="s">
        <v>54</v>
      </c>
      <c r="C49" s="16" t="s">
        <v>65</v>
      </c>
      <c r="D49" s="23"/>
      <c r="E49" s="27">
        <v>0</v>
      </c>
      <c r="F49" s="27">
        <v>0</v>
      </c>
      <c r="G49" s="27">
        <v>0</v>
      </c>
      <c r="H49" s="27">
        <v>0</v>
      </c>
      <c r="I49" s="35">
        <v>0</v>
      </c>
      <c r="J49" s="35">
        <v>0</v>
      </c>
      <c r="K49" s="36">
        <v>0</v>
      </c>
      <c r="L49" s="36">
        <v>0</v>
      </c>
      <c r="M49" s="36">
        <v>0</v>
      </c>
      <c r="N49" s="36"/>
      <c r="O49" s="36"/>
      <c r="P49" s="36"/>
    </row>
    <row r="50" spans="2:16" ht="16.350000000000001" customHeight="1">
      <c r="B50" s="6" t="s">
        <v>55</v>
      </c>
      <c r="C50" s="16" t="s">
        <v>65</v>
      </c>
      <c r="D50" s="16"/>
      <c r="E50" s="27">
        <v>0</v>
      </c>
      <c r="F50" s="27">
        <v>0</v>
      </c>
      <c r="G50" s="27">
        <v>0</v>
      </c>
      <c r="H50" s="27">
        <v>0</v>
      </c>
      <c r="I50" s="35">
        <v>0</v>
      </c>
      <c r="J50" s="35">
        <v>0</v>
      </c>
      <c r="K50" s="36">
        <v>0</v>
      </c>
      <c r="L50" s="36">
        <v>0</v>
      </c>
      <c r="M50" s="36">
        <v>0</v>
      </c>
      <c r="N50" s="36"/>
      <c r="O50" s="36"/>
      <c r="P50" s="36"/>
    </row>
    <row r="51" spans="2:16" ht="16.350000000000001" customHeight="1">
      <c r="B51" s="21" t="s">
        <v>56</v>
      </c>
      <c r="C51" s="16" t="s">
        <v>65</v>
      </c>
      <c r="D51" s="16"/>
      <c r="E51" s="27">
        <v>0</v>
      </c>
      <c r="F51" s="27">
        <v>0</v>
      </c>
      <c r="G51" s="27">
        <v>0</v>
      </c>
      <c r="H51" s="27">
        <v>0</v>
      </c>
      <c r="I51" s="35">
        <v>-0.10357189999999999</v>
      </c>
      <c r="J51" s="35">
        <v>-2.1780980800000003</v>
      </c>
      <c r="K51" s="35">
        <v>-0.99903542000000001</v>
      </c>
      <c r="L51" s="35">
        <v>-2</v>
      </c>
      <c r="M51" s="35">
        <v>-0.5</v>
      </c>
      <c r="N51" s="36"/>
      <c r="O51" s="36"/>
      <c r="P51" s="36"/>
    </row>
    <row r="52" spans="2:16" ht="16.350000000000001" customHeight="1">
      <c r="B52" s="8" t="s">
        <v>0</v>
      </c>
      <c r="C52" s="16" t="s">
        <v>65</v>
      </c>
      <c r="D52" s="16"/>
      <c r="E52" s="28">
        <v>2.835555399999997</v>
      </c>
      <c r="F52" s="28">
        <v>-2.4316177499999831</v>
      </c>
      <c r="G52" s="28">
        <v>10.165656629999983</v>
      </c>
      <c r="H52" s="28">
        <v>16.04815683</v>
      </c>
      <c r="I52" s="40">
        <v>15.759611439999977</v>
      </c>
      <c r="J52" s="40">
        <v>12.967530250000012</v>
      </c>
      <c r="K52" s="40">
        <v>82.344126560000049</v>
      </c>
      <c r="L52" s="35">
        <f>L45+L48+L51</f>
        <v>56.398192370000018</v>
      </c>
      <c r="M52" s="35">
        <f t="shared" ref="M52:P52" si="5">M45+M48+M51</f>
        <v>9.7638866100000143</v>
      </c>
      <c r="N52" s="35">
        <f t="shared" si="5"/>
        <v>0</v>
      </c>
      <c r="O52" s="35">
        <f t="shared" si="5"/>
        <v>0</v>
      </c>
      <c r="P52" s="35">
        <f t="shared" si="5"/>
        <v>0</v>
      </c>
    </row>
    <row r="53" spans="2:16" ht="16.350000000000001" customHeight="1">
      <c r="B53" s="12"/>
      <c r="C53" s="16"/>
      <c r="D53" s="16"/>
    </row>
    <row r="54" spans="2:16" ht="16.350000000000001" customHeight="1">
      <c r="B54" s="12"/>
      <c r="C54" s="16"/>
      <c r="D54" s="16"/>
      <c r="K54" s="7"/>
    </row>
    <row r="55" spans="2:16" ht="16.350000000000001" customHeight="1">
      <c r="B55" s="12"/>
      <c r="C55" s="16"/>
      <c r="D55" s="16"/>
    </row>
    <row r="56" spans="2:16" ht="16.350000000000001" customHeight="1">
      <c r="B56" s="12"/>
      <c r="C56" s="16"/>
      <c r="D56" s="16"/>
    </row>
    <row r="57" spans="2:16" ht="16.350000000000001" customHeight="1">
      <c r="B57" s="12"/>
      <c r="C57" s="16"/>
      <c r="D57" s="16"/>
    </row>
    <row r="58" spans="2:16">
      <c r="B58" s="12"/>
      <c r="C58" s="16"/>
      <c r="D58" s="16"/>
    </row>
    <row r="59" spans="2:16">
      <c r="B59" s="12"/>
      <c r="C59" s="16"/>
      <c r="D59" s="16"/>
    </row>
    <row r="60" spans="2:16">
      <c r="B60" s="12"/>
      <c r="C60" s="16"/>
      <c r="D60" s="16"/>
    </row>
    <row r="61" spans="2:16">
      <c r="B61" s="12"/>
      <c r="C61" s="16"/>
      <c r="D61" s="16"/>
    </row>
    <row r="62" spans="2:16">
      <c r="B62" s="12"/>
      <c r="C62" s="16"/>
      <c r="D62" s="16"/>
    </row>
    <row r="63" spans="2:16">
      <c r="B63" s="12"/>
      <c r="C63" s="23"/>
      <c r="D63" s="23"/>
    </row>
    <row r="64" spans="2:16">
      <c r="B64" s="12"/>
      <c r="C64" s="16"/>
      <c r="D64" s="16"/>
    </row>
    <row r="65" spans="2:4">
      <c r="B65" s="12"/>
      <c r="C65" s="16"/>
      <c r="D65" s="16"/>
    </row>
    <row r="66" spans="2:4">
      <c r="B66" s="12"/>
      <c r="C66" s="16"/>
      <c r="D66" s="16"/>
    </row>
    <row r="67" spans="2:4">
      <c r="B67" s="12"/>
      <c r="C67" s="16"/>
      <c r="D67" s="16"/>
    </row>
    <row r="68" spans="2:4">
      <c r="B68" s="12"/>
      <c r="C68" s="16"/>
      <c r="D68" s="16"/>
    </row>
    <row r="69" spans="2:4">
      <c r="B69" s="12"/>
      <c r="C69" s="16"/>
      <c r="D69" s="16"/>
    </row>
    <row r="70" spans="2:4">
      <c r="B70" s="12"/>
      <c r="C70" s="17"/>
      <c r="D70" s="17"/>
    </row>
    <row r="71" spans="2:4">
      <c r="B71" s="12"/>
      <c r="C71" s="23"/>
      <c r="D71" s="23"/>
    </row>
    <row r="72" spans="2:4">
      <c r="C72" s="16"/>
      <c r="D72" s="16"/>
    </row>
    <row r="73" spans="2:4">
      <c r="C73" s="16"/>
      <c r="D73" s="16"/>
    </row>
    <row r="74" spans="2:4">
      <c r="C74" s="16"/>
      <c r="D74" s="16"/>
    </row>
    <row r="75" spans="2:4">
      <c r="C75" s="16"/>
      <c r="D75" s="16"/>
    </row>
    <row r="76" spans="2:4">
      <c r="C76" s="16"/>
      <c r="D76" s="16"/>
    </row>
    <row r="77" spans="2:4">
      <c r="C77" s="16"/>
      <c r="D77" s="16"/>
    </row>
    <row r="78" spans="2:4">
      <c r="C78" s="16"/>
      <c r="D78" s="16"/>
    </row>
    <row r="79" spans="2:4">
      <c r="C79" s="16"/>
      <c r="D79" s="16"/>
    </row>
    <row r="80" spans="2:4">
      <c r="C80" s="16"/>
      <c r="D80" s="16"/>
    </row>
    <row r="81" spans="3:4">
      <c r="C81" s="31"/>
      <c r="D81" s="31"/>
    </row>
    <row r="82" spans="3:4">
      <c r="C82" s="17"/>
      <c r="D82" s="17"/>
    </row>
    <row r="83" spans="3:4">
      <c r="C83" s="23"/>
      <c r="D83" s="23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31"/>
      <c r="D93" s="31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SIB_FS_annual</vt:lpstr>
      <vt:lpstr>SIB_FS_semiannual</vt:lpstr>
      <vt:lpstr>SIB_FS_quarterly</vt:lpstr>
      <vt:lpstr>SIB_FS_annual!Область_печати</vt:lpstr>
      <vt:lpstr>SIB_FS_quarterly!Область_печати</vt:lpstr>
      <vt:lpstr>SIB_FS_semiannual!Область_печати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Пользователь</cp:lastModifiedBy>
  <cp:lastPrinted>2025-11-09T10:08:51Z</cp:lastPrinted>
  <dcterms:created xsi:type="dcterms:W3CDTF">2023-12-04T18:42:25Z</dcterms:created>
  <dcterms:modified xsi:type="dcterms:W3CDTF">2026-04-23T09:21:51Z</dcterms:modified>
</cp:coreProperties>
</file>